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mc:AlternateContent xmlns:mc="http://schemas.openxmlformats.org/markup-compatibility/2006">
    <mc:Choice Requires="x15">
      <x15ac:absPath xmlns:x15ac="http://schemas.microsoft.com/office/spreadsheetml/2010/11/ac" url="/Users/sandradavuliene/Library/CloudStorage/GoogleDrive-uabruksa@gmail.com/My Drive/Konkursai /2023/11 lapkritis/11-06 9h Santariškės. minkšti baldai/"/>
    </mc:Choice>
  </mc:AlternateContent>
  <xr:revisionPtr revIDLastSave="0" documentId="13_ncr:1_{0A384276-848A-1540-831F-5CC852A43779}" xr6:coauthVersionLast="47" xr6:coauthVersionMax="47" xr10:uidLastSave="{00000000-0000-0000-0000-000000000000}"/>
  <bookViews>
    <workbookView xWindow="900" yWindow="3860" windowWidth="24360" windowHeight="1338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3" i="1" l="1"/>
  <c r="K63" i="1" s="1"/>
  <c r="I64" i="1"/>
  <c r="I65" i="1"/>
  <c r="K65" i="1" s="1"/>
  <c r="I66" i="1"/>
  <c r="K66" i="1" s="1"/>
  <c r="I67" i="1"/>
  <c r="K67" i="1" s="1"/>
  <c r="I68" i="1"/>
  <c r="K68" i="1" s="1"/>
  <c r="I62" i="1"/>
  <c r="K62" i="1" s="1"/>
  <c r="K52" i="1"/>
  <c r="K57" i="1"/>
  <c r="I51" i="1"/>
  <c r="K51" i="1" s="1"/>
  <c r="I52" i="1"/>
  <c r="I53" i="1"/>
  <c r="K53" i="1" s="1"/>
  <c r="I54" i="1"/>
  <c r="K54" i="1" s="1"/>
  <c r="I55" i="1"/>
  <c r="K55" i="1" s="1"/>
  <c r="I56" i="1"/>
  <c r="K56" i="1" s="1"/>
  <c r="I57" i="1"/>
  <c r="H69" i="1" l="1"/>
  <c r="H71" i="1" s="1"/>
  <c r="H70" i="1" s="1"/>
  <c r="H58" i="1"/>
  <c r="K64" i="1"/>
  <c r="H60" i="1" l="1"/>
  <c r="H59" i="1" s="1"/>
  <c r="H74" i="1"/>
  <c r="H76" i="1" s="1"/>
  <c r="H75" i="1" s="1"/>
</calcChain>
</file>

<file path=xl/sharedStrings.xml><?xml version="1.0" encoding="utf-8"?>
<sst xmlns="http://schemas.openxmlformats.org/spreadsheetml/2006/main" count="158" uniqueCount="133">
  <si>
    <t>1. Visi baldai ir komplektuojančiosios dalys turi būti nauji, nenaudoti, Pirkėjui pristatomi supakuoti.</t>
  </si>
  <si>
    <t>4. Visos dalys, kurias naudodamiesi baldais lies vartotojai, turi būti be šerpetų ir aštrių briaunų, neturi būti vamzdžių atvirais galais, vartotojai turi būtų apsaugoti nuo sužalojimo.</t>
  </si>
  <si>
    <t>5. Technologinės skylės, kurių skersmuo didesnis kaip 7 mm, turi būti uždengtos.</t>
  </si>
  <si>
    <t>6. Baldų kojos (atramos) turi nebraižyti ir netepti grindų; karkasų metalinės dalys neturi liestis su grindimis ir turi turėti apsaugą nuo braižymosi.</t>
  </si>
  <si>
    <t>PASTABA: Techninėje specifikacijoje pateiktos nuorodos į standartus, konkrečių gamintojų ar tiekėjų prekių ženklus ir technologijas, konkrečius modelius ar šaltinius yra tik rekomendacinio pobūdžio. Standartai, prekės ženklai, technologijos, modeliai ir šaltiniai gali būti pakeisti lygiaverčiais. Tiekėjas, siūlantis lygiavertę prekę privalo savo pasiūlyme patikimomis priemonėmis įrodyti, kad siūloma prekė yra lygiavertė ir atitinka techninėje specifikacijoje keliamus reikalavimus.</t>
  </si>
  <si>
    <t>Eil. Nr.</t>
  </si>
  <si>
    <t xml:space="preserve">Prekės  pavadinimas </t>
  </si>
  <si>
    <t>Prekės aprašymas ir reikalavimai</t>
  </si>
  <si>
    <t>Preliminarus kiekis vnt. 36 mėn.</t>
  </si>
  <si>
    <t>2. Tiekiami baldai turi būti pilnai sukomplektuoti: į komplektą turi įeiti visi varžtai bei kitos dalys, reikalingos tinkamai eksploatuoti baldus.</t>
  </si>
  <si>
    <t>7. Naudojamos dangos turi užtikrinti antikorozinę matalo gaminių apsaugą visam garantiniam laikotarpiui.</t>
  </si>
  <si>
    <t>9. Kartu su pasiūlymu, Pardavėjas privalo pateikti siūlomų prekių brėžinius (ne mažiau trijų projekcijų) ir vizualizacijas ar nuotraukas, techninių savybių atitikimui nustatyti.</t>
  </si>
  <si>
    <t>*Pirkėjas neįsipareigoja nupirkti viso nurodyto preliminaraus prekių kiekio, prekės bus užsakomos ir apmokomos pagal faktinį poreikį. Preliminarūs prekių kiekiai nelaikomi maksimaliais kiekiais. Pirkėjas gali išpirkti mažesnį arba didesnį kiekį nei preliminarus kiekis (didesnis prekių kiekis nei preliminarus gali būti užsakomas/perkamas tik esant Pirkėjo administracijos leidimui/sutikimui), tačiau negali būti viršyta pradinė (maksimali) sutarties (sutarties dalių) vertė</t>
  </si>
  <si>
    <t xml:space="preserve">Reikalaujami matmenys mm (+/- 30 mm):                             plotis x gylis x aukštis </t>
  </si>
  <si>
    <t>Mato vientas</t>
  </si>
  <si>
    <t>Mato vieneto įkainis, Eur be PVM</t>
  </si>
  <si>
    <t>PVM tarifas %</t>
  </si>
  <si>
    <t xml:space="preserve">Viso kiekio kaina, Eur be PVM </t>
  </si>
  <si>
    <t xml:space="preserve">Viso kiekio kaina, Eur su PVM </t>
  </si>
  <si>
    <t>Pirkimo dalies Nr.</t>
  </si>
  <si>
    <t>1.1</t>
  </si>
  <si>
    <t>1.2</t>
  </si>
  <si>
    <t>1.3</t>
  </si>
  <si>
    <t>1.4</t>
  </si>
  <si>
    <t>1.5</t>
  </si>
  <si>
    <t>1.6</t>
  </si>
  <si>
    <t>1.7</t>
  </si>
  <si>
    <t>Pirkimo dalies kaina, Eur be PVM:</t>
  </si>
  <si>
    <t>PVM  suma (EUR):</t>
  </si>
  <si>
    <t>Pirkimo dalies kaina, Eur su PVM*:</t>
  </si>
  <si>
    <t>2.1</t>
  </si>
  <si>
    <t>2.2</t>
  </si>
  <si>
    <t>2.3</t>
  </si>
  <si>
    <t>2.4</t>
  </si>
  <si>
    <t>2.5</t>
  </si>
  <si>
    <t>2.6</t>
  </si>
  <si>
    <t>2.7</t>
  </si>
  <si>
    <t>2. Specialieji perkančiosios organizacijos reikalavimai, tiekėjo siūlomi įkainiai:</t>
  </si>
  <si>
    <t>1. Bendrieji reikalavimai:</t>
  </si>
  <si>
    <t>Melsvai pažymėtas eilutes pildo tiekėjas.</t>
  </si>
  <si>
    <t xml:space="preserve">                                       Pirkimo sąlygų priedas Nr. 1</t>
  </si>
  <si>
    <t>TECHNINĖ SPECIFIKACIJA IR PASIŪLYMO KAINA</t>
  </si>
  <si>
    <t>Tiekėjo pavadinimas / ūkio subjektų grupės nariai:</t>
  </si>
  <si>
    <t>Tiekėjo kodas:</t>
  </si>
  <si>
    <t>Tiekėjo adresas:</t>
  </si>
  <si>
    <t>Tiekėjo PVM mokėtojo kodas:</t>
  </si>
  <si>
    <t>A/s numeris:</t>
  </si>
  <si>
    <t>Bankas, banko kodas:</t>
  </si>
  <si>
    <t>Asmens, atsakingo už pasiūlymą vardas, pavardė:</t>
  </si>
  <si>
    <t>Asmens, atsakingo už pasiūlymą telefono numeris:</t>
  </si>
  <si>
    <t>Asmens, atsakingo už pasiūlymą el. pašto adresas:</t>
  </si>
  <si>
    <t>Asmens, laimėjimo atveju pasirašysiančio sutartį, pareigos, vardas, pavardė:</t>
  </si>
  <si>
    <t>Tiekėjo patvirtinimai: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</si>
  <si>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</si>
  <si>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</si>
  <si>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</si>
  <si>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3. Bendra pasiūlymo kaina:</t>
  </si>
  <si>
    <t>Pasiūlymo (sutarties) kaina, EUR be PVM:</t>
  </si>
  <si>
    <t>PVM suma, EUR:</t>
  </si>
  <si>
    <t>Pasiūlymo (sutarties) kaina, EUR su PVM:</t>
  </si>
  <si>
    <t xml:space="preserve"> Į pasiūlymo kainą įeina visos išlaidos ir visi mokesčiai, susiję su prekių tiekimu.</t>
  </si>
  <si>
    <t xml:space="preserve">*Tais atvejais, kai pagal galiojančius teisės aktus tiekėjui nereikia mokėti PVM, tiekėjas privalo su pasiūlymu pateikti laisvos formos raštą dėl PVM netaikymo pagrindo. </t>
  </si>
  <si>
    <t>Pasiūlymo priedai ir konfidenciali informacija:</t>
  </si>
  <si>
    <t>Dokumento pavadinimas</t>
  </si>
  <si>
    <t>Lapų skaičius</t>
  </si>
  <si>
    <t>Dokumentas yra konfidencialus?
Taip / Ne</t>
  </si>
  <si>
    <t>1.</t>
  </si>
  <si>
    <t>2.</t>
  </si>
  <si>
    <t>3.</t>
  </si>
  <si>
    <t>Numatomi pasitekti subtiekėjai (jei numatoma, įrašomi duomenys, jei nenumatoma, įrašoma "nenumatoma"):</t>
  </si>
  <si>
    <t>Subtiekėjo pavadinimas</t>
  </si>
  <si>
    <t>Subtiekėjo kodas</t>
  </si>
  <si>
    <t>Perduodama veikla</t>
  </si>
  <si>
    <t>Pirkimo pavadinimas: MINKŠTI BALDAI (NR. 6530)</t>
  </si>
  <si>
    <t>3. Visų baldų matmenys turi būti tikslinami baldų pristatymo vietoje ir visi baldai turi būti pristatomi ir surenkami Pardavėjo lėšomis</t>
  </si>
  <si>
    <t>8. Baldai turi būti kokybiški, saugūs ir atitikti jiems keliamus reikalavimus</t>
  </si>
  <si>
    <t>10.  Kartu su pasiūlymu privaloma pateikti eko odos ir gobeleno spalvų pavyzdžius su techninėmis savybėmis</t>
  </si>
  <si>
    <r>
      <t>11. Pardavėjas turi suderinti su Pirkėju baldų išdėstymą patalpose, baldų spalvas ir faktūras, atskirų gaminių techninius - dizaino sprendimus, baldų sąmatą per 5 darbo dienas nuo užsakymo priėmimo. Pardavėjas turi</t>
    </r>
    <r>
      <rPr>
        <b/>
        <sz val="10"/>
        <color theme="1"/>
        <rFont val="Times New Roman"/>
        <family val="1"/>
        <charset val="186"/>
      </rPr>
      <t xml:space="preserve"> </t>
    </r>
    <r>
      <rPr>
        <sz val="10"/>
        <color theme="1"/>
        <rFont val="Times New Roman"/>
        <family val="1"/>
        <charset val="186"/>
      </rPr>
      <t>pagaminti, pristatyti, sumontuoti (surinkti) ir perduoti baldus, nurodytus Pirkėjo užsakyme, per 45 kalendorines dienas pagal su Pirkėju suderintą baldų išdėstymo patalpose schemą ar techninę specifikaciją. Baldų gamyba galima tik gavus raštu iš Pirkėjo oficialų projekto ar sąmatos patvirtinimą. Baldai pristatomi, sumontuojami ir perduodami Pirkėjui, laikantis nustatytų terminų, o Pirkėjas sudaro Pardavėjui sąlygas pristatyti ir sumontuoti baldus nurodytu laikotarpiu. Pirkėjas turi teisę nepriimti baldų, kurie, be suderinimo, pristatomi anksčiau nei numatyta. Pardavėjas baldus turi pristatyti, sumontuoti (surinkti) ir perduoti VšĮ Vilniaus universiteto ligoninės Santaros klinikų objektuose: Santariškių g. 2, Vilnius; Santariškių g. 4, Vilnius; Santariškių g. 7, Vilnius; Santariškių g. 14, Vilnius; Baublio g. 5, Vilnius; J. Kairiūkščio g. 2, Vilnius; Vytauto g. 2/Kurorto g. 5B, Druskininkai; Vilties g. 2, Naujieji Valkininkai, Varėnos rajonas; Skruzdynės g. 6, Neringa.</t>
    </r>
  </si>
  <si>
    <t xml:space="preserve">12. Pardavėjas baldus pristato savo lėšomis. Baldų pristatymą Pirkėjui patvirtinantis dokumentas yra Pirkėjo pasirašytas krovinio važtaraštis. Pirkėjas turi užtikrinti, kad tinkamai įgaliotas jo atstovas dalyvautų pristatant baldus ir, pasirašydamas krovinio važtaraštį, patvirtintų baldų pristatymo faktą. Baldų perdavimą Pirkėjui patvirtinantis dokumentas yra šalių pasirašytas prekių priėmimo - perdavimo aktas, nuo jo pasirašymo Pirkėjas įgyja teisę naudotis baldais, juos valdyti. Kartu su baldais, Pardavėjas perduoda Pirkėjui visą dokumentaciją ir kitą informaciją, reikalingą tinkamai juos naudoti. Pirkėjas gali nepasirašyti prekių priėmimo - perdavimo akto, jeigu baldai neatitinka sutartyje nustatytų reikalavimų. Tokiu atveju, vietoje prekių priėmimo - perdavimo akto, šalys pasirašo trūkumų aktą, kuriame nurodomi nustatyti baldų neatitikimai ir nustatomi šalių suderinti trūkumų pašalinimo terminai, pašalinus trūkumus, pasirašomas prekių priėmimo - perdavimo aktas. </t>
  </si>
  <si>
    <t>13. Pardavėjas, sumontavęs baldus, privalo palikti tvarkingas ir švarias patalpas, pakuotes ir šiukšles, po montavimo  darbų, utilizuoja savo lėšomis. Pardavėjas įsipareigoja atlyginti dėl savo kaltės Pirkėjui baldų montavimo metu padarytą žalą.</t>
  </si>
  <si>
    <t>14. Pristatyti baldai turi atitikti techninės specifikacijos reikalavimus, neturi būti baldų defektų.</t>
  </si>
  <si>
    <t>15. Garantinis terminas yra 24 mėnesiai nuo priėmimo - perdavimo akto pasirašymo dienos. Pardavėjas privalo pašalinti savo sąskaita per Pirkėjo rašte nustatytą protingą terminą visus garantinio laikotarpio metu pastebėtus baldų defektus ir/ar įvykusius gedimus, kurie atsirado: dėl to, kad buvo naudojamos medžiagos su defektais,  dėl netinkamos jų kokybės, blogo projekto ar reikalavimų neatitinkančių pristatymo sąlygų; dėl kokių nors Pardavėjo veiksmų ar neveikimo garantinio laikotarpio metu. Garantinis laikotarpis visoms pakeistoms ir/ar sutaisytoms dalims įsigalioja nuo tos dienos, kai buvo atliktas perkančiajai organizacijai priimtinas pakeitimas ir/ar remontas. Jeigu Pirkėjas negali naudotis baldais dėl nuo Pardavėjo priklausančių kliūčių, garantijos terminas neskaičiuojamas tol, kol Pardavėjas tas kliūtis pašalina, garantinis terminas pratęsiamas tokiam laikotarpiui, kurį Pirkėjas negalėjo baldų  naudoti dėl nustatytų trūkumų, jeigu Pirkėjas tinkamai pranešė Pardavėjui apie pastebėtus trūkumus. Jeigu Pardavėjas nepašalina defektų ir/ar gedimų per Pirkėjo rašte nurodytą laikotarpį, Pirkėjas turi teisę pats pašalinti defektus ir/ar gedimus arba pasamdyti kitus asmenis, kad atliktų šį darbą, tokiu atveju, Pirkėjo patirtas išlaidas padengia Pardavėjas.</t>
  </si>
  <si>
    <t>16. Bet kuri šalis turi teisę inicijuoti Prekių įkainių perskaičiavimą (keitimą) po 6  mėnesių nuo Pirkimo sutarties sudarymo dienos, jeigu
 Vartojimo prekių ir paslaugų kainos pokytis  didesnis arba mažesnis daugiau kaip 10 (dešimt) procentų. Šalis, inicijuojanti Prekių įkainių
keitimą, privalo pateikti tinkamus įrodymus, pagrindžiančius Pirkimo sutartyje nurodytų aplinkybių, suteikiančių teisę keisti Prekių įkainius,
egzistavimą.</t>
  </si>
  <si>
    <t>17. Nauji Prekių įkainiai perskaičiuojami pagal formulę:
a1 ═ a + (k / 100 x a), kur
a – Prekės įkainis (Eur su PVM)) (jei buvo perskaičiuotas, tai po perskaičiavimo).
a1 – perskaičiuotas (pakeistas) Prekės įkainis (Eur su PVM)
k – Vartojimo prekių ir paslaugų kainos pokytis (padidėjimas arba
sumažėjimas), apskaičiuotas pagal SVKI (%). Prekių įkainiai laikomi perskaičiuoti, kai Šalys pasirašo susitarimą dėl jų perskaičiavimo.</t>
  </si>
  <si>
    <t>Sofos, sofos-lovos, foteliai</t>
  </si>
  <si>
    <t>Sofa su eko oda</t>
  </si>
  <si>
    <t>Sofa turi būti ant kvadratinio profilio metalinių kojų dažytų milteliniu ar lygiaverčiu būdu, metaliko spalvos arba chromuotos. Sofa turi būti  gaminama iš faneros ir paminkštinta porolonu ar lygiaverte medžiaga. Viduje turi būti numatytos spyruoklės. Sėdimoji dalis ir atlošas turi būti aptraukti aukštos kokybės eko oda. Aukštis iki sėdimosios dalies turi būti: 460 mm (+/-10 mm), porankio plotis 135 mm (+/-5 mm), sėdimosios dalies gylis - 580 mm (+/-10 mm).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</si>
  <si>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1950x890x750</t>
  </si>
  <si>
    <t>vnt.</t>
  </si>
  <si>
    <t>Sofa su gobelenu</t>
  </si>
  <si>
    <t>Sofa turi būti ant kvadratinio profilio metalinių kojų dažytų milteliniu arba lygiaverčiu būdu, metaliko spalvos arba chromuotos. Sofa turi būti  gaminama iš faneros ir paminkštinta porolonu ar lygiaverte medžiaga. Viduje turi būti numatytos spyruoklės. Sėdimoji dalis ir atlošas turi būti aptraukti aukštos kokybės gobelenu. Aukštis iki sėdimosios dalies turi būti: 460 mm (+/-10 mm), porankio plotis 135 mm (+/-5 mm), sėdimosios dalies gylis - 580 mm (+/-10 mm).  Gobeleno kokybės parametrai turi būti: sudėtis 100% polisteris, 365 (+/-5) g/m2, atsparumas trinčiai ne mažiau kaip 150.000 ciklų pagal Martindeilo skalę. Turi būti galimybė pasirinkti gobeleną ne mažiau kaip iš 15 skirtingų spalvų ar atspalvių. Spalvos ir jų atspalviai turi būti derinami su perkančiosios organizacijos atstovu ir turi atitikti numatytą interjero spalvinę koncepciją. Kartu su pasiūlymu privaloma pateikti gobeleno spalvų pavyzdžius su techninėmis savybėmis.</t>
  </si>
  <si>
    <t>Sofa - lova su patalynės dėže, su eko oda</t>
  </si>
  <si>
    <t>Sofa - lova su patalynės dėže, su gobelenu</t>
  </si>
  <si>
    <t>Fotelis su miegamojo funkcija ir patalynės dėže, su eko oda</t>
  </si>
  <si>
    <t>Fotelis su miegamojo funkcija ir patalynės dėže, su gobelenu</t>
  </si>
  <si>
    <t>Kušetė</t>
  </si>
  <si>
    <t>Kušetė turi būti ant metalinių kojų dažytų milteliniu ar lygiaverčiu būdu, metaliko spalvos. Paminkštinta ir aptraukta aukštos kokybės eko oda. Galvos atlenkimo kampas turi būti nuo 0 iki 30 laipsnių. Turi atlaikyti nemažesnį nei 120 kg svorį.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</si>
  <si>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1950x600x550</t>
  </si>
  <si>
    <t>Minkštasuoliai</t>
  </si>
  <si>
    <t>Laukiamojo minkštasuolis Nr.1, su eko oda</t>
  </si>
  <si>
    <t>Laukiamojo minkštasuolis Nr.1. Sėdimoji dalis turi būti iš ne plonesnės kaip 11 mm storio faneros, paminkštinta, aptraukta aukštos kokybės eko oda. Atlošas ir šonai turi būti vientisi apvalios formos, gaminami iš metalinio vamzdžio ne plonesnio kaip 8 mm, faneros ir paminkštinti bei apraukti dviejų spalvų eko odos deriniu.  Galinėje minkštasuolio dalyje turi būti numatytas užtrauktukas. Minkštasuolio kojos turi būti iš 13 mm (+/-2 mm) storio lenkto chromuoto vamzdžio ir susikryžiuotos apatinėje dalyje. Su plastikinėmis pėdelėmis grindų apsaugai.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</si>
  <si>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600x620x750</t>
  </si>
  <si>
    <t>Laukiamojo minkštasuolis Nr.2, su eko oda</t>
  </si>
  <si>
    <t>Laukiamojo minkštasuolis Nr.2. Sėdimoji dalis turi būti iš ne plonesnės kaip 11 mm storio faneros, paminkštinta, aptraukta aukštos kokybės eko oda. Sėdimoji dalis ir atlošas turi būti stačiakampio formos, atskiri, tarpusavyje sujungti chromo detalėmis. Kojos turi būti iš apvalaus metalinio lenkto chromuoto vamzdžio, per visą minkštasuolio gylį. Minkštasuoliai turi turėti galimybę metalinių jungčių pagalba jungtis tarpusavyje. Aukštis iki sėdimosios dalies turi būti: 395 mm (+/-5 mm).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</si>
  <si>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540x600x840</t>
  </si>
  <si>
    <t>Laukiamojo minkštasuolis Nr.3, su eko oda, kampinis</t>
  </si>
  <si>
    <t>Minkštasuolis Nr.3, kampinis. Turi būti be porankių, su minkšta sėdyne ir atlošu. Sėdynės pagrindas turi būti  iš ne mažiau kaip 16 mm storio medienos drožlių plokštės, šonai iš ne mažiau kaip 12 mm storio faneros. Atlošo karkasas turi būti  iš ne mažiau kaip 16 mm storio medienos drožlių plokštės ir ne mažiau kaip 3,5 mm storio medienos plaušų plokštės. Sėdynės minkštoji dalis turi būti iš ne mažiau kaip 60 mm storio N40/60 arba ne mažesnio tankio ir ne mažiau kaip 20 mm storio R44/22 arba ne mažesnio tankio porolono. Atlošo minkštoji dalis turi būti iš ne mažiau kaip 40 mm storio N21/21 arba ne mažesnio tankio ir ne mažiau kaip 20 mm storio N25/38 arba ne mažesnio tankio porolono. Sėdynės ir atlošo minkštosios dalys turi būti aptrauktos eko oda. Sėdynės apačioje turi būti varžtais pritvirtintos H180 mm kojos, suvirintos iš ne mažiau kaip 25x25 mm kvadratinio plieno vamzdžio, per visą minkštasuolio gylį. Kojos turi būti dažytos milteliniu būdu arba lygiaverčiu.  Minkštasuoliai turi turėti galimybę metalinių jungčių pagalba jungtis tarpusavyje.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</si>
  <si>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750x750x710</t>
  </si>
  <si>
    <t>Laukiamojo minkštasuolis Nr.3, su eko oda, dvivietis</t>
  </si>
  <si>
    <t>Minkštasuolis Nr.3, dvivietis. Turi būti be porankių, su minkšta sėdyne ir atlošu. Sėdynės pagrindas turi būti iš ne mažiau kaip 16 mm storio medienos drožlių plokštės, šonai iš ne mažiau kaip 12 mm storio faneros. Atlošo karkasas turi būti iš ne mažiau kaip 16 mm storio medienos drožlių plokštės ir ne mažiau kaip 3,5 mm storio medienos plaušų plokštės. Sėdynės minkštoji dalis turi būti iš ne mažiau kaip 60 mm storio N40/60 arba ne mažesnio tankio ir ne mažiau kaip 20 mm storio R44/22 arba ne mažesnio tankio porolono. Atlošo minkštoji dalis turi būti iš ne mažiau kaip 40 mm storio N21/21 arba ne mažesnio tankio ir ne mažiau kaip 20 mm storio N25/38 arba ne mažesnio tankio porolono. Sėdynės ir atlošo minkštosios dalys turi būti aptrauktos eko oda. Sėdynės apačioje turi būti varžtais pritvirtintos H180 mm kojos, suvirintos iš ne mažiau kaip 25x25 mm kvadratinio plieno vamzdžio, per visą minkštasuolio gylį. Kojos turi būti dažytos milteliniu būdu arba lygiaverčiu. Minkštasuoliai turi turėti galimybę metalinių jungčių pagalba jungtis tarpusavyje.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</si>
  <si>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1200x750x710</t>
  </si>
  <si>
    <t>Laukiamojo minkštasuolis Nr.3, su eko oda, trivietis</t>
  </si>
  <si>
    <t>Minkštasuolis Nr.3, triveitis. Turi būti be porankių, su minkšta sėdyne ir atlošu. Sėdynės pagrindas turi būti iš ne mažiau kaip 16 mm storio medienos drožlių plokštės, šonai iš ne mažiau kaip 12 mm storio faneros. Atlošo karkasas turi būti iš ne mažiau kaip 16 mm storio medienos drožlių plokštės ir ne mažiau kaip 3,5 mm storio medienos plaušų plokštės. Sėdynės minkštoji dalis turi būti iš ne mažiau kaip 60 mm storio N40/60 arba ne mažesnio tankio ir ne mažiau kaip 20 mm storio R44/22 arba ne mažesnio tankio porolono. Atlošo minkštoji dalis turi būti iš ne mažiau kaip 40 mm storio N21/21 arba ne mažesnio tankio ir ne mažiau kaip 20 mm storio N25/38 arba ne mažesnio tankio porolono. Sėdynės ir atlošo minkštosios dalys turi būti aptrauktos eko oda. Sėdynės apačioje varžtais turi būti pritvirtintos H180 mm kojos, suvirintos iš ne mažiau kaip 25x25 mm kvadratinio plieno vamzdžio, per visą minkštasuolio gylį. Kojos turi būti dažytos milteliniu būdu arba lygiaverčiu. Minkštasuoliai turi turėti galimybę metalinių jungčių pagalba jungtis tarpusavyje.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</si>
  <si>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1800x750x710</t>
  </si>
  <si>
    <t>Minkštasuolis -reglaineris</t>
  </si>
  <si>
    <t>Mikštasuolis-reglaineris turi turėti nuleidžiamą atlošą ir į viršų pasikeliančią kojų atramą. Aukštis iki sėdimosios dalies turi būti: 440 mm (+/-10 mm), porankio plotis 110 mm (+/-10 mm), sėdimosios dalies gylis - 450 mm (+/-10 mm), sėdimosios dalies plotis -450 mm (+/-10 mm). Minkštasuolio-reglainerio mechanizmas turi leisti jį išskleisti keliomis pozicijomis. Tinkamos padėties reguliavimas turi būti fotelio išorėje esančios rankenėlės pagalba. Minštasuolio-reglainerio atlošas, sėdynė ir kojų atrama turi būti užpildyta minkštu ir lanksčiu, aukšto elastingumo putų poliuretanu. Minkštasuolis-reglaineris turi būti su pasukamu pagrindu ant metalinio rėmo. Minkštasuolis-reglaineris turi būti aptrauktas aukštos kokybės eko oda.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</si>
  <si>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740x840-1390x1010</t>
  </si>
  <si>
    <t>Pufas</t>
  </si>
  <si>
    <t>Pufas. Karkasas turi būti gaminamas iš lenktos faneros ar analogiškos plokštės, paminkštintas ir aptrauktas aukštos kokybės eko oda. Turi būti su medinėmis kojelėmis.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t>
  </si>
  <si>
    <t>450x450x450</t>
  </si>
  <si>
    <t xml:space="preserve">Fotelio konstrukcija turi būti paprastų, tiesių formų, sudaryta iš dviejų atskirų dalių: viršutinės sėdimosios dalies ir pagrindo su šonais bei atlošu. Fotelio pagrindas – medinis rėmas. Sėdima dalis turi būti gaminama panaudojant: aukštos kokybės poroloną, eko odą. Sėdimoji dalis, atlošas ir šoninės dalys turi būti aptraukti eko oda.  Fotelis turi turėti ištraukiamąją miegamąją dalį 1900 mm  (+/-  30 mm) x 800 mm (+/- 30 mm). Fotelis turi būti su keturiomis kojomis. Turi būti su patalynės dėže. Eko odos kokybės parametrai turi būti ne prastesni nei: viršutinis sluoksnis - 100% vinilas, apatinis sluoksnis - 100% polisteris, 650 (+/-10) g/m2, atsparumas trinčiai ne mažiau kaip 300.000 ciklų pagal Martindeilo skalę. Eko oda turi pasižymėti antistatinėmis, antibakterinėmis ir priešgrybelinėms savybėms. Eko oda turi būti gerai valoma, be ftalatų, naudojama srityse, kuriose nustatyti tam tikrų cheminių medžiagų apribojimo reikalavimai. Turi būti galimybė pasirinkti eko odą ne mažiau kaip iš 10 skirtingų spalvų ar atspalvių. Spalvos ir jų atspalviai turi būti derinami su perkančiosios organizacijos atstovu ir turi atitikti numatytą interjero spalvinę koncepciją. Kartu su pasiūlymu privaloma pateikti eko odos spalvų pavyzdžius su techninėmis savybėmis.
</t>
  </si>
  <si>
    <t xml:space="preserve">Fotelio konstrukcija turi būti paprastų, tiesių formų, sudaryta iš dviejų atskirų dalių: viršutinės sėdimosios dalies ir pagrindo su šonais bei atlošu. Fotelio pagrindas – medinis rėmas. Sėdima dalis turi būti gaminama panaudojant: aukštos kokybės poroloną, gobeleną. Sėdimoji dalis, atlošas ir šoninės dalys turi būti aptraukti gobelenu. Gobelenas turi būti be raukinių ir klosčių. Fotelis turi turėti ištraukiamąją miegamąją dalį 1900 mm  (+/-  30 mm) x 800 mm (+/- 30 mm). Fotelis turi būti su keturiomis kojomis. Turi būti su patalynės dėže. Gobeleno kokybės parametrai turi būti: sudėtis 100% polisteris, 365 (+/-5) g/m2, atsparumas trinčiai ne mažiau kaip 150.000 ciklų pagal Martindeilo skalę. Turi būti galimybė pasirinkti gobeleną ne mažiau kaip iš 15 skirtingų spalvų ar atspalvių. Spalvos ir jų atspalviai turi būti derinami su perkančiosios organizacijos atstovu ir turi atitikti numatytą interjero spalvinę koncepciją. Kartu su pasiūlymu privaloma pateikti gobeleno spalvų pavyzdžius su techninėmis savybėmis.
</t>
  </si>
  <si>
    <t xml:space="preserve">2050x1030x1000, miegamoji dalis: 2050x1370 </t>
  </si>
  <si>
    <t>1010x950x950, miegamoji dalis: 1900x800</t>
  </si>
  <si>
    <r>
      <t xml:space="preserve">18. Aplinkosauginiai reikalavimai baldams (Lietuvos Respublikos aplinkos ministro 2011 m. birželio 28 d. įsakymas Nr. D1-508 „Dėl aplinkos apsaugos kriterijų taikymo, vykdant žaliuosius pirkimus, tvarkos aprašo patvirtinimo“ (aktuali redakcija)):
18.1. Tiekėjas privalo vadovautis Lietuvos Respublikos aplinkos ministro 2011 m. birželio 28 d. įsakymu Nr. D1-508 „Dėl aplinkos apsaugos kriterijų taikymo, vykdant žaliuosius pirkimus, tvarkos aprašo patvirtinimo“ (aktuali redakcija) (toliau – Įsakymas) patvirtinto „Aplinkos apsaugos kriterijų taikymo, vykdant žaliuosius pirkimus, tvarkos aprašo“ VII skyriuje pateiktais minimaliais aplinkos apsaugos kriterijais, taikomais baldams. Nustatyti minimalūs aplinkosauginiai kriterijai yra privalomi (Tiekėjas Užsakovui pareikalavus Prekių pristatymo metu turi pateikti dokumentus, patvirtinančius atitiktį aplinkosauginiams reikalavimams):
18.1.1. ne mažiau kaip 80 proc. balduose naudojamos medienos, medienos medžiagų ir gaminių turi būti iš miškų, sertifikuotų naudojant FSC ar PEFC miškų sertifikavimo sistemas arba lygiavertes sertifikavimo sistemas;
18.1.2. visos plastikinės dalys, kurių masė ≥ 50 g, turi būti paženklintos kaip tinkamos perdirbti pagal LST EN ISO 11469 „Bendrasis plastikinių gaminių identifikavimas ir ženklinimas“ (toliau – LST EN ISO 11469) ar lygiavertį standartą;
18.1.3. jei baldo kamšalo sudėtyje naudojamos sintetinės poliesterio medžiagos, jų sudėtyje turi būti dalis perdirbtų medžiagų; 
18.1.4. paviršiams dengti naudojamuose produktuose: 
18.1.4.1. neturi būti pavojingų cheminių medžiagų, klasifikuojamų priskiriant bet kurią iš nurodytų pavojingumo frazę pagal Reglamentą (EB) Nr. 1272/2008: kancerogeninės (H350, H350i, H351), sukeliančios paveldimus genetinius defektus (H340, H341), toksiškos reprodukcijai (H360D, H360F, 361f, 361d), pavojingos vandens aplinkai (H400, H410, H411), toksiškos ar labai toksiškos (H300, H301, H310, H311, H330, H331), kenkia organams (H370), veikdamos ilgą laiką pakenkia kai kuriems organams (H372);
18.1.4.2. neturi būti daugiau kaip 5 proc. masės lakiųjų organinių junginių (LOJ);
18.1.4.3. neturi būti chromo (VI) junginių;                                                                                                                                                                                                                     18.1.4.4. formaldehido išmetamieji teršalai neturi viršyti 0,05 ppm.                                                                                                                                                                 18.2. </t>
    </r>
    <r>
      <rPr>
        <b/>
        <sz val="10"/>
        <rFont val="Times New Roman"/>
        <family val="1"/>
        <charset val="186"/>
      </rPr>
      <t>Tiekėjas teikdamas pasiūlymą turi deklaruoti (pateikti laisvos formos deklaraciją), kad Sutarties vykdymo etape bus teikiamos tik tos prekės, kurios atitinka     minimalius aplinkosauginius reikalavimus ir pirkėjui pareikalavus galės pateikti atitiktį pagrindžiančius dokumentus kaip nurodyta Įsakyme 2011 m. birželio 28 d. Nr. D1-508.</t>
    </r>
  </si>
  <si>
    <t>UAB Ruksa</t>
  </si>
  <si>
    <t>Žarijų g.4, Vilnius</t>
  </si>
  <si>
    <t>LT100011030419</t>
  </si>
  <si>
    <t>A.s. LT147300010171448080</t>
  </si>
  <si>
    <t xml:space="preserve">Bankas AB „SWEDBANK“
Banko kodas 73000  
</t>
  </si>
  <si>
    <t>Darius Kavaliauskas</t>
  </si>
  <si>
    <t>info@ruksa.lt</t>
  </si>
  <si>
    <t>direktorius Darius Kavaliauskas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</si>
</sst>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1]"/>
  </numFmts>
  <fonts count="26" x14ac:knownFonts="1">
    <font>
      <sz val="11"/>
      <color theme="1"/>
      <name val="Calibri"/>
      <family val="2"/>
      <charset val="186"/>
      <scheme val="minor"/>
    </font>
    <font>
      <sz val="11"/>
      <color rgb="FF006100"/>
      <name val="Calibri"/>
      <family val="2"/>
      <charset val="186"/>
      <scheme val="minor"/>
    </font>
    <font>
      <sz val="10"/>
      <name val="Times New Roman"/>
      <family val="1"/>
      <charset val="186"/>
    </font>
    <font>
      <b/>
      <sz val="10"/>
      <name val="Times New Roman"/>
      <family val="1"/>
      <charset val="186"/>
    </font>
    <font>
      <sz val="10"/>
      <color theme="1"/>
      <name val="Times New Roman"/>
      <family val="1"/>
      <charset val="186"/>
    </font>
    <font>
      <sz val="8"/>
      <color theme="1"/>
      <name val="Times New Roman"/>
      <family val="1"/>
      <charset val="186"/>
    </font>
    <font>
      <b/>
      <sz val="8"/>
      <color theme="1"/>
      <name val="Times New Roman"/>
      <family val="1"/>
      <charset val="186"/>
    </font>
    <font>
      <b/>
      <sz val="11"/>
      <color theme="1"/>
      <name val="Times New Roman"/>
      <family val="1"/>
      <charset val="186"/>
    </font>
    <font>
      <b/>
      <sz val="9"/>
      <color rgb="FF000000"/>
      <name val="Times New Roman"/>
      <family val="1"/>
      <charset val="186"/>
    </font>
    <font>
      <b/>
      <sz val="9"/>
      <color theme="1"/>
      <name val="Times New Roman"/>
      <family val="1"/>
      <charset val="186"/>
    </font>
    <font>
      <b/>
      <sz val="9"/>
      <name val="Times New Roman"/>
      <family val="1"/>
      <charset val="186"/>
    </font>
    <font>
      <sz val="11"/>
      <color theme="1"/>
      <name val="Times New Roman"/>
      <family val="1"/>
      <charset val="186"/>
    </font>
    <font>
      <b/>
      <sz val="11"/>
      <color indexed="8"/>
      <name val="Times New Roman"/>
      <family val="1"/>
      <charset val="186"/>
    </font>
    <font>
      <sz val="11"/>
      <color indexed="8"/>
      <name val="Times New Roman"/>
      <family val="1"/>
      <charset val="186"/>
    </font>
    <font>
      <sz val="11"/>
      <name val="Times New Roman"/>
      <family val="1"/>
      <charset val="186"/>
    </font>
    <font>
      <b/>
      <sz val="10"/>
      <color rgb="FFFF0000"/>
      <name val="Times New Roman"/>
      <family val="1"/>
      <charset val="186"/>
    </font>
    <font>
      <b/>
      <sz val="10"/>
      <color theme="1"/>
      <name val="Times New Roman"/>
      <family val="1"/>
      <charset val="186"/>
    </font>
    <font>
      <b/>
      <sz val="9"/>
      <color indexed="8"/>
      <name val="Times New Roman"/>
      <family val="1"/>
      <charset val="186"/>
    </font>
    <font>
      <sz val="9"/>
      <color rgb="FF000000"/>
      <name val="Times New Roman"/>
      <family val="1"/>
      <charset val="186"/>
    </font>
    <font>
      <b/>
      <sz val="10"/>
      <color indexed="8"/>
      <name val="Calibri"/>
      <family val="2"/>
      <charset val="186"/>
    </font>
    <font>
      <sz val="10"/>
      <color indexed="8"/>
      <name val="Times New Roman"/>
      <family val="1"/>
      <charset val="186"/>
    </font>
    <font>
      <b/>
      <sz val="10"/>
      <color indexed="8"/>
      <name val="Times New Roman"/>
      <family val="1"/>
      <charset val="186"/>
    </font>
    <font>
      <sz val="9"/>
      <color indexed="8"/>
      <name val="Calibri"/>
      <family val="2"/>
      <charset val="186"/>
    </font>
    <font>
      <sz val="11"/>
      <name val="Calibri"/>
      <family val="2"/>
      <charset val="186"/>
    </font>
    <font>
      <b/>
      <sz val="10"/>
      <color theme="1"/>
      <name val="Calibri"/>
      <family val="2"/>
      <charset val="186"/>
      <scheme val="minor"/>
    </font>
    <font>
      <u/>
      <sz val="11"/>
      <color theme="10"/>
      <name val="Calibri"/>
      <family val="2"/>
      <charset val="186"/>
    </font>
  </fonts>
  <fills count="7">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indexed="27"/>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5" fillId="0" borderId="0" applyNumberFormat="0" applyFill="0" applyBorder="0" applyAlignment="0" applyProtection="0">
      <alignment vertical="top"/>
      <protection locked="0"/>
    </xf>
  </cellStyleXfs>
  <cellXfs count="88">
    <xf numFmtId="0" fontId="0" fillId="0" borderId="0" xfId="0"/>
    <xf numFmtId="0" fontId="4" fillId="0" borderId="0" xfId="0" applyFont="1"/>
    <xf numFmtId="0" fontId="5" fillId="0" borderId="0" xfId="0" applyFont="1"/>
    <xf numFmtId="0" fontId="5" fillId="0" borderId="2" xfId="0" applyFont="1" applyBorder="1" applyAlignment="1">
      <alignment vertical="top"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top" wrapText="1"/>
    </xf>
    <xf numFmtId="0" fontId="2" fillId="0" borderId="0" xfId="0" applyFont="1" applyAlignment="1">
      <alignment vertical="top" wrapText="1"/>
    </xf>
    <xf numFmtId="0" fontId="5" fillId="0" borderId="3" xfId="0" applyFont="1" applyBorder="1" applyAlignment="1">
      <alignment horizontal="left" vertical="center" wrapText="1"/>
    </xf>
    <xf numFmtId="0" fontId="5" fillId="0" borderId="3" xfId="0" applyFont="1" applyBorder="1" applyAlignment="1">
      <alignment vertical="top"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4" xfId="0" applyFont="1" applyBorder="1" applyAlignment="1">
      <alignment horizontal="center" vertical="center" wrapText="1"/>
    </xf>
    <xf numFmtId="0" fontId="3" fillId="4" borderId="2"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7" fillId="0" borderId="0" xfId="0" applyFont="1"/>
    <xf numFmtId="0" fontId="7" fillId="0" borderId="0" xfId="0" applyFont="1" applyAlignment="1">
      <alignment horizontal="center"/>
    </xf>
    <xf numFmtId="0" fontId="11" fillId="0" borderId="0" xfId="0" applyFont="1" applyAlignment="1">
      <alignment horizontal="center" vertical="center"/>
    </xf>
    <xf numFmtId="0" fontId="14" fillId="0" borderId="0" xfId="0" applyFont="1" applyAlignment="1">
      <alignment wrapText="1"/>
    </xf>
    <xf numFmtId="0" fontId="0" fillId="0" borderId="0" xfId="0" applyAlignment="1">
      <alignment horizontal="center"/>
    </xf>
    <xf numFmtId="0" fontId="12" fillId="0" borderId="0" xfId="0" applyFont="1" applyAlignment="1">
      <alignment vertical="top" wrapText="1"/>
    </xf>
    <xf numFmtId="0" fontId="13" fillId="0" borderId="0" xfId="0" applyFont="1"/>
    <xf numFmtId="0" fontId="11" fillId="0" borderId="0" xfId="0" applyFont="1"/>
    <xf numFmtId="0" fontId="0" fillId="0" borderId="0" xfId="0" applyAlignment="1">
      <alignment vertical="center"/>
    </xf>
    <xf numFmtId="0" fontId="21" fillId="0" borderId="2" xfId="0" applyFont="1" applyBorder="1" applyAlignment="1">
      <alignment vertical="center" wrapText="1"/>
    </xf>
    <xf numFmtId="0" fontId="22" fillId="0" borderId="2" xfId="0" applyFont="1" applyBorder="1" applyAlignment="1">
      <alignment horizontal="center" vertical="top"/>
    </xf>
    <xf numFmtId="0" fontId="5" fillId="0" borderId="2" xfId="0" applyFont="1" applyBorder="1" applyAlignment="1">
      <alignment horizontal="left" vertical="top" wrapText="1"/>
    </xf>
    <xf numFmtId="0" fontId="5" fillId="5" borderId="2" xfId="0" applyFont="1" applyFill="1" applyBorder="1" applyAlignment="1">
      <alignment horizontal="center" vertical="center"/>
    </xf>
    <xf numFmtId="0" fontId="5" fillId="5" borderId="1" xfId="0" applyFont="1" applyFill="1" applyBorder="1" applyAlignment="1">
      <alignment horizontal="center" vertical="center"/>
    </xf>
    <xf numFmtId="0" fontId="23" fillId="6" borderId="2" xfId="0" applyFont="1" applyFill="1" applyBorder="1" applyAlignment="1">
      <alignment horizontal="left" vertical="top"/>
    </xf>
    <xf numFmtId="0" fontId="0" fillId="6" borderId="2" xfId="0" applyFill="1" applyBorder="1" applyAlignment="1">
      <alignment horizontal="left" vertical="top"/>
    </xf>
    <xf numFmtId="0" fontId="20" fillId="0" borderId="0" xfId="0" applyFont="1" applyAlignment="1">
      <alignment horizontal="left" vertical="center"/>
    </xf>
    <xf numFmtId="0" fontId="21" fillId="0" borderId="5" xfId="0" applyFont="1" applyBorder="1" applyAlignment="1">
      <alignment horizontal="center" vertical="center" wrapText="1"/>
    </xf>
    <xf numFmtId="0" fontId="21" fillId="0" borderId="4" xfId="0" applyFont="1" applyBorder="1" applyAlignment="1">
      <alignment horizontal="center" vertical="center" wrapText="1"/>
    </xf>
    <xf numFmtId="0" fontId="23" fillId="6" borderId="5" xfId="0" applyFont="1" applyFill="1" applyBorder="1" applyAlignment="1">
      <alignment horizontal="left" vertical="top"/>
    </xf>
    <xf numFmtId="0" fontId="23" fillId="6" borderId="4" xfId="0" applyFont="1" applyFill="1" applyBorder="1" applyAlignment="1">
      <alignment horizontal="left" vertical="top"/>
    </xf>
    <xf numFmtId="0" fontId="0" fillId="6" borderId="5" xfId="0" applyFill="1" applyBorder="1" applyAlignment="1">
      <alignment horizontal="left" vertical="top"/>
    </xf>
    <xf numFmtId="0" fontId="0" fillId="6" borderId="4" xfId="0" applyFill="1" applyBorder="1" applyAlignment="1">
      <alignment horizontal="left" vertical="top"/>
    </xf>
    <xf numFmtId="0" fontId="16" fillId="0" borderId="0" xfId="0" applyFont="1" applyAlignment="1">
      <alignment horizontal="left" vertical="center"/>
    </xf>
    <xf numFmtId="3" fontId="17" fillId="0" borderId="2" xfId="0" applyNumberFormat="1" applyFont="1" applyBorder="1" applyAlignment="1">
      <alignment horizontal="right" vertical="center" wrapText="1"/>
    </xf>
    <xf numFmtId="0" fontId="7" fillId="0" borderId="0" xfId="0" applyFont="1" applyAlignment="1">
      <alignment horizontal="center"/>
    </xf>
    <xf numFmtId="14" fontId="7" fillId="5" borderId="0" xfId="0" applyNumberFormat="1" applyFont="1" applyFill="1" applyAlignment="1">
      <alignment horizontal="center"/>
    </xf>
    <xf numFmtId="0" fontId="7" fillId="5" borderId="0" xfId="0" applyFont="1" applyFill="1" applyAlignment="1">
      <alignment horizontal="center"/>
    </xf>
    <xf numFmtId="0" fontId="16" fillId="0" borderId="5" xfId="0" applyFont="1" applyBorder="1" applyAlignment="1">
      <alignment horizontal="left"/>
    </xf>
    <xf numFmtId="0" fontId="16" fillId="0" borderId="6" xfId="0" applyFont="1" applyBorder="1" applyAlignment="1">
      <alignment horizontal="left"/>
    </xf>
    <xf numFmtId="0" fontId="16" fillId="0" borderId="4" xfId="0" applyFont="1" applyBorder="1" applyAlignment="1">
      <alignment horizontal="left"/>
    </xf>
    <xf numFmtId="0" fontId="0" fillId="5" borderId="5" xfId="0" applyFill="1" applyBorder="1" applyAlignment="1">
      <alignment horizontal="center"/>
    </xf>
    <xf numFmtId="0" fontId="0" fillId="5" borderId="6" xfId="0" applyFill="1" applyBorder="1" applyAlignment="1">
      <alignment horizontal="center"/>
    </xf>
    <xf numFmtId="0" fontId="0" fillId="5" borderId="4" xfId="0" applyFill="1" applyBorder="1" applyAlignment="1">
      <alignment horizontal="center"/>
    </xf>
    <xf numFmtId="3" fontId="0" fillId="5" borderId="5" xfId="0" applyNumberFormat="1" applyFill="1" applyBorder="1" applyAlignment="1">
      <alignment horizontal="center"/>
    </xf>
    <xf numFmtId="0" fontId="25" fillId="5" borderId="5" xfId="2" applyFill="1" applyBorder="1" applyAlignment="1" applyProtection="1">
      <alignment horizontal="center"/>
    </xf>
    <xf numFmtId="0" fontId="18" fillId="0" borderId="0" xfId="0" applyFont="1" applyAlignment="1">
      <alignment horizontal="left"/>
    </xf>
    <xf numFmtId="0" fontId="18" fillId="0" borderId="0" xfId="0" applyFont="1" applyAlignment="1">
      <alignment horizontal="left" wrapText="1"/>
    </xf>
    <xf numFmtId="164" fontId="19" fillId="5" borderId="2" xfId="0" applyNumberFormat="1" applyFont="1" applyFill="1" applyBorder="1" applyAlignment="1">
      <alignment horizontal="center" vertical="center"/>
    </xf>
    <xf numFmtId="0" fontId="0" fillId="5" borderId="5" xfId="0" applyFill="1" applyBorder="1" applyAlignment="1">
      <alignment horizontal="center" vertical="top" wrapText="1"/>
    </xf>
    <xf numFmtId="0" fontId="0" fillId="5" borderId="6" xfId="0" applyFill="1" applyBorder="1" applyAlignment="1">
      <alignment horizontal="center" vertical="top"/>
    </xf>
    <xf numFmtId="0" fontId="0" fillId="5" borderId="4" xfId="0" applyFill="1" applyBorder="1" applyAlignment="1">
      <alignment horizontal="center" vertical="top"/>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4" xfId="0" applyFont="1" applyBorder="1" applyAlignment="1">
      <alignment horizontal="right"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4" xfId="0" applyFont="1" applyFill="1" applyBorder="1" applyAlignment="1">
      <alignment horizontal="center" vertical="center"/>
    </xf>
    <xf numFmtId="0" fontId="3" fillId="0" borderId="0" xfId="0" applyFont="1" applyAlignment="1">
      <alignment horizontal="center" vertical="center" wrapText="1"/>
    </xf>
    <xf numFmtId="0" fontId="4" fillId="0" borderId="0" xfId="0" applyFont="1" applyAlignment="1">
      <alignment vertical="center"/>
    </xf>
    <xf numFmtId="0" fontId="3" fillId="4" borderId="5" xfId="1" applyFont="1" applyFill="1" applyBorder="1" applyAlignment="1">
      <alignment horizontal="left" vertical="center" wrapText="1"/>
    </xf>
    <xf numFmtId="0" fontId="3" fillId="4" borderId="6" xfId="1" applyFont="1" applyFill="1" applyBorder="1" applyAlignment="1">
      <alignment horizontal="left" vertical="center" wrapText="1"/>
    </xf>
    <xf numFmtId="0" fontId="3" fillId="4" borderId="4" xfId="1" applyFont="1" applyFill="1" applyBorder="1" applyAlignment="1">
      <alignment horizontal="left" vertical="center" wrapText="1"/>
    </xf>
    <xf numFmtId="0" fontId="15" fillId="0" borderId="0" xfId="0" applyFont="1" applyAlignment="1">
      <alignment horizontal="left"/>
    </xf>
    <xf numFmtId="0" fontId="12" fillId="0" borderId="0" xfId="0" applyFont="1" applyAlignment="1">
      <alignment horizontal="left" vertical="top" wrapText="1"/>
    </xf>
    <xf numFmtId="0" fontId="4" fillId="0" borderId="0" xfId="0" applyFont="1" applyAlignment="1">
      <alignment horizontal="center"/>
    </xf>
    <xf numFmtId="0" fontId="16" fillId="0" borderId="5" xfId="0" applyFont="1" applyBorder="1" applyAlignment="1">
      <alignment horizontal="left" vertical="top"/>
    </xf>
    <xf numFmtId="0" fontId="16" fillId="0" borderId="6" xfId="0" applyFont="1" applyBorder="1" applyAlignment="1">
      <alignment horizontal="left" vertical="top"/>
    </xf>
    <xf numFmtId="0" fontId="16" fillId="0" borderId="4" xfId="0" applyFont="1" applyBorder="1" applyAlignment="1">
      <alignment horizontal="left" vertical="top"/>
    </xf>
    <xf numFmtId="0" fontId="4"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left" vertical="top" wrapText="1"/>
    </xf>
    <xf numFmtId="0" fontId="16" fillId="0" borderId="0" xfId="0" applyFont="1" applyAlignment="1">
      <alignment vertical="top" wrapText="1"/>
    </xf>
    <xf numFmtId="0" fontId="24" fillId="0" borderId="0" xfId="0" applyFont="1" applyAlignment="1">
      <alignment vertical="top" wrapText="1"/>
    </xf>
    <xf numFmtId="0" fontId="15" fillId="0" borderId="0" xfId="0" applyFont="1" applyAlignment="1">
      <alignment vertical="top" wrapText="1"/>
    </xf>
    <xf numFmtId="0" fontId="4" fillId="0" borderId="0" xfId="0" applyFont="1"/>
    <xf numFmtId="0" fontId="0" fillId="0" borderId="0" xfId="0"/>
    <xf numFmtId="0" fontId="16"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cellXfs>
  <cellStyles count="3">
    <cellStyle name="Good" xfId="1" builtinId="26"/>
    <cellStyle name="Hyperlink" xfId="2" builtinId="8"/>
    <cellStyle name="Normal"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ruksa.l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3"/>
  <sheetViews>
    <sheetView tabSelected="1" topLeftCell="E67" zoomScale="162" zoomScaleNormal="100" workbookViewId="0">
      <selection activeCell="M54" sqref="M54"/>
    </sheetView>
  </sheetViews>
  <sheetFormatPr baseColWidth="10" defaultColWidth="8.83203125" defaultRowHeight="15" x14ac:dyDescent="0.2"/>
  <cols>
    <col min="1" max="1" width="3" customWidth="1"/>
    <col min="2" max="2" width="9.83203125" customWidth="1"/>
    <col min="3" max="3" width="10.5" customWidth="1"/>
    <col min="4" max="4" width="55" customWidth="1"/>
    <col min="5" max="5" width="20.83203125" customWidth="1"/>
    <col min="6" max="6" width="15.83203125" customWidth="1"/>
    <col min="7" max="7" width="9.1640625" style="8"/>
  </cols>
  <sheetData>
    <row r="1" spans="1:11" x14ac:dyDescent="0.2">
      <c r="A1" s="71" t="s">
        <v>39</v>
      </c>
      <c r="B1" s="71"/>
      <c r="C1" s="71"/>
      <c r="D1" s="71"/>
      <c r="E1" s="71"/>
      <c r="F1" s="71"/>
      <c r="G1" s="73" t="s">
        <v>40</v>
      </c>
      <c r="H1" s="73"/>
      <c r="I1" s="73"/>
      <c r="J1" s="73"/>
      <c r="K1" s="73"/>
    </row>
    <row r="2" spans="1:11" x14ac:dyDescent="0.2">
      <c r="D2" s="22"/>
      <c r="E2" s="8"/>
      <c r="F2" s="8"/>
      <c r="G2"/>
    </row>
    <row r="3" spans="1:11" x14ac:dyDescent="0.2">
      <c r="A3" s="43" t="s">
        <v>41</v>
      </c>
      <c r="B3" s="43"/>
      <c r="C3" s="43"/>
      <c r="D3" s="43"/>
      <c r="E3" s="43"/>
      <c r="F3" s="43"/>
      <c r="G3" s="43"/>
      <c r="H3" s="43"/>
      <c r="I3" s="43"/>
      <c r="J3" s="43"/>
      <c r="K3" s="43"/>
    </row>
    <row r="4" spans="1:11" x14ac:dyDescent="0.2">
      <c r="A4" s="44">
        <v>45236</v>
      </c>
      <c r="B4" s="45"/>
      <c r="C4" s="45"/>
      <c r="D4" s="45"/>
      <c r="E4" s="45"/>
      <c r="F4" s="45"/>
      <c r="G4" s="45"/>
      <c r="H4" s="45"/>
      <c r="I4" s="45"/>
      <c r="J4" s="45"/>
      <c r="K4" s="45"/>
    </row>
    <row r="5" spans="1:11" x14ac:dyDescent="0.2">
      <c r="A5" s="19"/>
      <c r="B5" s="19"/>
      <c r="C5" s="19"/>
      <c r="D5" s="19"/>
      <c r="E5" s="19"/>
      <c r="F5" s="19"/>
      <c r="G5" s="19"/>
      <c r="H5" s="19"/>
      <c r="I5" s="19"/>
      <c r="J5" s="19"/>
    </row>
    <row r="6" spans="1:11" s="24" customFormat="1" ht="15" customHeight="1" x14ac:dyDescent="0.15">
      <c r="A6" s="23"/>
      <c r="B6" s="72" t="s">
        <v>73</v>
      </c>
      <c r="C6" s="72"/>
      <c r="D6" s="72"/>
      <c r="E6" s="72"/>
      <c r="F6" s="72"/>
      <c r="G6" s="72"/>
      <c r="H6" s="72"/>
      <c r="I6" s="72"/>
      <c r="J6" s="23"/>
    </row>
    <row r="8" spans="1:11" x14ac:dyDescent="0.2">
      <c r="B8" s="46" t="s">
        <v>42</v>
      </c>
      <c r="C8" s="47"/>
      <c r="D8" s="48"/>
      <c r="E8" s="49" t="s">
        <v>125</v>
      </c>
      <c r="F8" s="50"/>
      <c r="G8" s="50"/>
      <c r="H8" s="50"/>
      <c r="I8" s="50"/>
      <c r="J8" s="50"/>
      <c r="K8" s="51"/>
    </row>
    <row r="9" spans="1:11" x14ac:dyDescent="0.2">
      <c r="B9" s="46" t="s">
        <v>43</v>
      </c>
      <c r="C9" s="47"/>
      <c r="D9" s="48"/>
      <c r="E9" s="49">
        <v>304408372</v>
      </c>
      <c r="F9" s="50"/>
      <c r="G9" s="50"/>
      <c r="H9" s="50"/>
      <c r="I9" s="50"/>
      <c r="J9" s="50"/>
      <c r="K9" s="51"/>
    </row>
    <row r="10" spans="1:11" x14ac:dyDescent="0.2">
      <c r="B10" s="46" t="s">
        <v>44</v>
      </c>
      <c r="C10" s="47"/>
      <c r="D10" s="48"/>
      <c r="E10" s="49" t="s">
        <v>126</v>
      </c>
      <c r="F10" s="50"/>
      <c r="G10" s="50"/>
      <c r="H10" s="50"/>
      <c r="I10" s="50"/>
      <c r="J10" s="50"/>
      <c r="K10" s="51"/>
    </row>
    <row r="11" spans="1:11" x14ac:dyDescent="0.2">
      <c r="B11" s="46" t="s">
        <v>45</v>
      </c>
      <c r="C11" s="47"/>
      <c r="D11" s="48"/>
      <c r="E11" s="49" t="s">
        <v>127</v>
      </c>
      <c r="F11" s="50"/>
      <c r="G11" s="50"/>
      <c r="H11" s="50"/>
      <c r="I11" s="50"/>
      <c r="J11" s="50"/>
      <c r="K11" s="51"/>
    </row>
    <row r="12" spans="1:11" x14ac:dyDescent="0.2">
      <c r="B12" s="74" t="s">
        <v>46</v>
      </c>
      <c r="C12" s="75"/>
      <c r="D12" s="76"/>
      <c r="E12" s="49" t="s">
        <v>128</v>
      </c>
      <c r="F12" s="50"/>
      <c r="G12" s="50"/>
      <c r="H12" s="50"/>
      <c r="I12" s="50"/>
      <c r="J12" s="50"/>
      <c r="K12" s="51"/>
    </row>
    <row r="13" spans="1:11" ht="28.75" customHeight="1" x14ac:dyDescent="0.2">
      <c r="B13" s="46" t="s">
        <v>47</v>
      </c>
      <c r="C13" s="47"/>
      <c r="D13" s="48"/>
      <c r="E13" s="57" t="s">
        <v>129</v>
      </c>
      <c r="F13" s="58"/>
      <c r="G13" s="58"/>
      <c r="H13" s="58"/>
      <c r="I13" s="58"/>
      <c r="J13" s="58"/>
      <c r="K13" s="59"/>
    </row>
    <row r="14" spans="1:11" x14ac:dyDescent="0.2">
      <c r="B14" s="46" t="s">
        <v>48</v>
      </c>
      <c r="C14" s="47"/>
      <c r="D14" s="48"/>
      <c r="E14" s="49" t="s">
        <v>130</v>
      </c>
      <c r="F14" s="50"/>
      <c r="G14" s="50"/>
      <c r="H14" s="50"/>
      <c r="I14" s="50"/>
      <c r="J14" s="50"/>
      <c r="K14" s="51"/>
    </row>
    <row r="15" spans="1:11" x14ac:dyDescent="0.2">
      <c r="B15" s="46" t="s">
        <v>49</v>
      </c>
      <c r="C15" s="47"/>
      <c r="D15" s="48"/>
      <c r="E15" s="52">
        <v>860456188</v>
      </c>
      <c r="F15" s="50"/>
      <c r="G15" s="50"/>
      <c r="H15" s="50"/>
      <c r="I15" s="50"/>
      <c r="J15" s="50"/>
      <c r="K15" s="51"/>
    </row>
    <row r="16" spans="1:11" x14ac:dyDescent="0.2">
      <c r="B16" s="46" t="s">
        <v>50</v>
      </c>
      <c r="C16" s="47"/>
      <c r="D16" s="48"/>
      <c r="E16" s="53" t="s">
        <v>131</v>
      </c>
      <c r="F16" s="50"/>
      <c r="G16" s="50"/>
      <c r="H16" s="50"/>
      <c r="I16" s="50"/>
      <c r="J16" s="50"/>
      <c r="K16" s="51"/>
    </row>
    <row r="17" spans="2:11" x14ac:dyDescent="0.2">
      <c r="B17" s="46" t="s">
        <v>51</v>
      </c>
      <c r="C17" s="47"/>
      <c r="D17" s="48"/>
      <c r="E17" s="49" t="s">
        <v>132</v>
      </c>
      <c r="F17" s="50"/>
      <c r="G17" s="50"/>
      <c r="H17" s="50"/>
      <c r="I17" s="50"/>
      <c r="J17" s="50"/>
      <c r="K17" s="51"/>
    </row>
    <row r="19" spans="2:11" ht="15" customHeight="1" x14ac:dyDescent="0.2">
      <c r="B19" s="85" t="s">
        <v>52</v>
      </c>
      <c r="C19" s="85"/>
      <c r="D19" s="85"/>
      <c r="E19" s="85"/>
      <c r="F19" s="85"/>
      <c r="G19" s="85"/>
      <c r="H19" s="85"/>
      <c r="I19" s="85"/>
      <c r="J19" s="85"/>
      <c r="K19" s="85"/>
    </row>
    <row r="20" spans="2:11" x14ac:dyDescent="0.2">
      <c r="B20" s="86" t="s">
        <v>53</v>
      </c>
      <c r="C20" s="86"/>
      <c r="D20" s="86"/>
      <c r="E20" s="86"/>
      <c r="F20" s="86"/>
      <c r="G20" s="86"/>
      <c r="H20" s="86"/>
      <c r="I20" s="86"/>
      <c r="J20" s="86"/>
      <c r="K20" s="86"/>
    </row>
    <row r="21" spans="2:11" x14ac:dyDescent="0.2">
      <c r="B21" s="86" t="s">
        <v>54</v>
      </c>
      <c r="C21" s="86"/>
      <c r="D21" s="86"/>
      <c r="E21" s="86"/>
      <c r="F21" s="86"/>
      <c r="G21" s="86"/>
      <c r="H21" s="86"/>
      <c r="I21" s="86"/>
      <c r="J21" s="86"/>
      <c r="K21" s="86"/>
    </row>
    <row r="22" spans="2:11" ht="15" customHeight="1" x14ac:dyDescent="0.2">
      <c r="B22" s="87" t="s">
        <v>55</v>
      </c>
      <c r="C22" s="87"/>
      <c r="D22" s="87"/>
      <c r="E22" s="87"/>
      <c r="F22" s="87"/>
      <c r="G22" s="87"/>
      <c r="H22" s="87"/>
      <c r="I22" s="87"/>
      <c r="J22" s="87"/>
      <c r="K22" s="87"/>
    </row>
    <row r="24" spans="2:11" s="21" customFormat="1" ht="14.5" customHeight="1" x14ac:dyDescent="0.15">
      <c r="B24" s="72" t="s">
        <v>38</v>
      </c>
      <c r="C24" s="72"/>
      <c r="D24" s="72"/>
      <c r="E24" s="72"/>
      <c r="F24" s="72"/>
      <c r="G24" s="72"/>
      <c r="H24" s="72"/>
      <c r="I24" s="72"/>
      <c r="J24" s="72"/>
      <c r="K24" s="72"/>
    </row>
    <row r="25" spans="2:11" s="1" customFormat="1" x14ac:dyDescent="0.2">
      <c r="B25" s="83"/>
      <c r="C25" s="84"/>
      <c r="D25" s="84"/>
      <c r="E25" s="84"/>
      <c r="F25" s="84"/>
      <c r="G25" s="7"/>
    </row>
    <row r="26" spans="2:11" s="1" customFormat="1" ht="15" customHeight="1" x14ac:dyDescent="0.15">
      <c r="B26" s="77" t="s">
        <v>0</v>
      </c>
      <c r="C26" s="77"/>
      <c r="D26" s="77"/>
      <c r="E26" s="77"/>
      <c r="F26" s="77"/>
      <c r="G26" s="77"/>
    </row>
    <row r="27" spans="2:11" s="1" customFormat="1" ht="15" customHeight="1" x14ac:dyDescent="0.15">
      <c r="B27" s="77" t="s">
        <v>9</v>
      </c>
      <c r="C27" s="77"/>
      <c r="D27" s="77"/>
      <c r="E27" s="77"/>
      <c r="F27" s="77"/>
      <c r="G27" s="77"/>
    </row>
    <row r="28" spans="2:11" s="1" customFormat="1" ht="15" customHeight="1" x14ac:dyDescent="0.15">
      <c r="B28" s="77" t="s">
        <v>74</v>
      </c>
      <c r="C28" s="77"/>
      <c r="D28" s="77"/>
      <c r="E28" s="77"/>
      <c r="F28" s="77"/>
      <c r="G28" s="77"/>
    </row>
    <row r="29" spans="2:11" s="1" customFormat="1" ht="15" customHeight="1" x14ac:dyDescent="0.15">
      <c r="B29" s="77" t="s">
        <v>1</v>
      </c>
      <c r="C29" s="77"/>
      <c r="D29" s="77"/>
      <c r="E29" s="77"/>
      <c r="F29" s="77"/>
      <c r="G29" s="77"/>
    </row>
    <row r="30" spans="2:11" s="1" customFormat="1" ht="15" customHeight="1" x14ac:dyDescent="0.15">
      <c r="B30" s="77" t="s">
        <v>2</v>
      </c>
      <c r="C30" s="77"/>
      <c r="D30" s="77"/>
      <c r="E30" s="77"/>
      <c r="F30" s="77"/>
      <c r="G30" s="77"/>
    </row>
    <row r="31" spans="2:11" s="1" customFormat="1" ht="15" customHeight="1" x14ac:dyDescent="0.15">
      <c r="B31" s="77" t="s">
        <v>3</v>
      </c>
      <c r="C31" s="77"/>
      <c r="D31" s="77"/>
      <c r="E31" s="77"/>
      <c r="F31" s="77"/>
      <c r="G31" s="77"/>
    </row>
    <row r="32" spans="2:11" s="1" customFormat="1" ht="15" customHeight="1" x14ac:dyDescent="0.15">
      <c r="B32" s="77" t="s">
        <v>10</v>
      </c>
      <c r="C32" s="77"/>
      <c r="D32" s="77"/>
      <c r="E32" s="77"/>
      <c r="F32" s="77"/>
      <c r="G32" s="77"/>
    </row>
    <row r="33" spans="1:7" s="1" customFormat="1" ht="15" customHeight="1" x14ac:dyDescent="0.15">
      <c r="B33" s="77" t="s">
        <v>75</v>
      </c>
      <c r="C33" s="82"/>
      <c r="D33" s="82"/>
      <c r="E33" s="82"/>
      <c r="F33" s="82"/>
      <c r="G33" s="82"/>
    </row>
    <row r="34" spans="1:7" s="1" customFormat="1" ht="15" customHeight="1" x14ac:dyDescent="0.15">
      <c r="B34" s="80" t="s">
        <v>11</v>
      </c>
      <c r="C34" s="80"/>
      <c r="D34" s="80"/>
      <c r="E34" s="80"/>
      <c r="F34" s="80"/>
      <c r="G34" s="80"/>
    </row>
    <row r="35" spans="1:7" s="1" customFormat="1" ht="15" customHeight="1" x14ac:dyDescent="0.15">
      <c r="B35" s="80" t="s">
        <v>76</v>
      </c>
      <c r="C35" s="81"/>
      <c r="D35" s="81"/>
      <c r="E35" s="81"/>
      <c r="F35" s="81"/>
      <c r="G35" s="81"/>
    </row>
    <row r="36" spans="1:7" s="1" customFormat="1" ht="90" customHeight="1" x14ac:dyDescent="0.15">
      <c r="B36" s="77" t="s">
        <v>77</v>
      </c>
      <c r="C36" s="77"/>
      <c r="D36" s="77"/>
      <c r="E36" s="77"/>
      <c r="F36" s="77"/>
      <c r="G36" s="77"/>
    </row>
    <row r="37" spans="1:7" s="1" customFormat="1" ht="65.25" customHeight="1" x14ac:dyDescent="0.15">
      <c r="B37" s="77" t="s">
        <v>78</v>
      </c>
      <c r="C37" s="77"/>
      <c r="D37" s="77"/>
      <c r="E37" s="77"/>
      <c r="F37" s="77"/>
      <c r="G37" s="77"/>
    </row>
    <row r="38" spans="1:7" s="1" customFormat="1" ht="30" customHeight="1" x14ac:dyDescent="0.15">
      <c r="B38" s="77" t="s">
        <v>79</v>
      </c>
      <c r="C38" s="77"/>
      <c r="D38" s="77"/>
      <c r="E38" s="77"/>
      <c r="F38" s="77"/>
      <c r="G38" s="77"/>
    </row>
    <row r="39" spans="1:7" s="1" customFormat="1" ht="15" customHeight="1" x14ac:dyDescent="0.15">
      <c r="B39" s="77" t="s">
        <v>80</v>
      </c>
      <c r="C39" s="77"/>
      <c r="D39" s="77"/>
      <c r="E39" s="77"/>
      <c r="F39" s="77"/>
      <c r="G39" s="77"/>
    </row>
    <row r="40" spans="1:7" s="1" customFormat="1" ht="90" customHeight="1" x14ac:dyDescent="0.15">
      <c r="B40" s="77" t="s">
        <v>81</v>
      </c>
      <c r="C40" s="77"/>
      <c r="D40" s="77"/>
      <c r="E40" s="77"/>
      <c r="F40" s="77"/>
      <c r="G40" s="77"/>
    </row>
    <row r="41" spans="1:7" s="1" customFormat="1" ht="60" customHeight="1" x14ac:dyDescent="0.15">
      <c r="B41" s="78" t="s">
        <v>82</v>
      </c>
      <c r="C41" s="77"/>
      <c r="D41" s="77"/>
      <c r="E41" s="77"/>
      <c r="F41" s="77"/>
      <c r="G41" s="77"/>
    </row>
    <row r="42" spans="1:7" s="1" customFormat="1" ht="80.25" customHeight="1" x14ac:dyDescent="0.15">
      <c r="B42" s="78" t="s">
        <v>83</v>
      </c>
      <c r="C42" s="77"/>
      <c r="D42" s="77"/>
      <c r="E42" s="77"/>
      <c r="F42" s="77"/>
      <c r="G42" s="77"/>
    </row>
    <row r="43" spans="1:7" s="1" customFormat="1" ht="305.25" customHeight="1" x14ac:dyDescent="0.15">
      <c r="B43" s="79" t="s">
        <v>124</v>
      </c>
      <c r="C43" s="79"/>
      <c r="D43" s="79"/>
      <c r="E43" s="79"/>
      <c r="F43" s="79"/>
      <c r="G43" s="79"/>
    </row>
    <row r="44" spans="1:7" s="1" customFormat="1" ht="42" customHeight="1" x14ac:dyDescent="0.15">
      <c r="B44" s="78" t="s">
        <v>4</v>
      </c>
      <c r="C44" s="78"/>
      <c r="D44" s="78"/>
      <c r="E44" s="78"/>
      <c r="F44" s="78"/>
      <c r="G44" s="78"/>
    </row>
    <row r="45" spans="1:7" s="1" customFormat="1" ht="42" customHeight="1" x14ac:dyDescent="0.15">
      <c r="B45" s="78" t="s">
        <v>12</v>
      </c>
      <c r="C45" s="77"/>
      <c r="D45" s="77"/>
      <c r="E45" s="77"/>
      <c r="F45" s="77"/>
      <c r="G45" s="77"/>
    </row>
    <row r="46" spans="1:7" s="1" customFormat="1" ht="12.75" customHeight="1" x14ac:dyDescent="0.15">
      <c r="B46" s="10"/>
      <c r="C46" s="9"/>
      <c r="D46" s="9"/>
      <c r="E46" s="9"/>
      <c r="F46" s="9"/>
      <c r="G46" s="7"/>
    </row>
    <row r="47" spans="1:7" x14ac:dyDescent="0.2">
      <c r="A47" s="18"/>
      <c r="B47" s="18" t="s">
        <v>37</v>
      </c>
      <c r="C47" s="18"/>
      <c r="D47" s="19"/>
      <c r="E47" s="20"/>
      <c r="F47" s="20"/>
      <c r="G47"/>
    </row>
    <row r="48" spans="1:7" s="1" customFormat="1" ht="15" customHeight="1" x14ac:dyDescent="0.15">
      <c r="B48" s="66"/>
      <c r="C48" s="67"/>
      <c r="D48" s="67"/>
      <c r="E48" s="67"/>
      <c r="F48" s="67"/>
      <c r="G48" s="7"/>
    </row>
    <row r="49" spans="2:11" s="1" customFormat="1" ht="65" x14ac:dyDescent="0.15">
      <c r="B49" s="17" t="s">
        <v>19</v>
      </c>
      <c r="C49" s="17" t="s">
        <v>6</v>
      </c>
      <c r="D49" s="17" t="s">
        <v>7</v>
      </c>
      <c r="E49" s="17" t="s">
        <v>13</v>
      </c>
      <c r="F49" s="17" t="s">
        <v>8</v>
      </c>
      <c r="G49" s="15" t="s">
        <v>14</v>
      </c>
      <c r="H49" s="13" t="s">
        <v>15</v>
      </c>
      <c r="I49" s="14" t="s">
        <v>17</v>
      </c>
      <c r="J49" s="13" t="s">
        <v>16</v>
      </c>
      <c r="K49" s="14" t="s">
        <v>18</v>
      </c>
    </row>
    <row r="50" spans="2:11" s="1" customFormat="1" ht="13" x14ac:dyDescent="0.15">
      <c r="B50" s="16">
        <v>1</v>
      </c>
      <c r="C50" s="68" t="s">
        <v>84</v>
      </c>
      <c r="D50" s="69"/>
      <c r="E50" s="69"/>
      <c r="F50" s="69"/>
      <c r="G50" s="69"/>
      <c r="H50" s="69"/>
      <c r="I50" s="69"/>
      <c r="J50" s="69"/>
      <c r="K50" s="70"/>
    </row>
    <row r="51" spans="2:11" s="2" customFormat="1" ht="186" customHeight="1" x14ac:dyDescent="0.15">
      <c r="B51" s="6" t="s">
        <v>20</v>
      </c>
      <c r="C51" s="4" t="s">
        <v>85</v>
      </c>
      <c r="D51" s="12" t="s">
        <v>86</v>
      </c>
      <c r="E51" s="5" t="s">
        <v>87</v>
      </c>
      <c r="F51" s="6">
        <v>40</v>
      </c>
      <c r="G51" s="6" t="s">
        <v>88</v>
      </c>
      <c r="H51" s="30">
        <v>450</v>
      </c>
      <c r="I51" s="30">
        <f t="shared" ref="I51:I56" si="0">H51*F51</f>
        <v>18000</v>
      </c>
      <c r="J51" s="30">
        <v>21</v>
      </c>
      <c r="K51" s="30">
        <f t="shared" ref="K51:K56" si="1">I51*1.21</f>
        <v>21780</v>
      </c>
    </row>
    <row r="52" spans="2:11" s="2" customFormat="1" ht="144.75" customHeight="1" x14ac:dyDescent="0.15">
      <c r="B52" s="6" t="s">
        <v>21</v>
      </c>
      <c r="C52" s="4" t="s">
        <v>89</v>
      </c>
      <c r="D52" s="3" t="s">
        <v>90</v>
      </c>
      <c r="E52" s="5" t="s">
        <v>87</v>
      </c>
      <c r="F52" s="6">
        <v>25</v>
      </c>
      <c r="G52" s="6" t="s">
        <v>88</v>
      </c>
      <c r="H52" s="30">
        <v>420</v>
      </c>
      <c r="I52" s="30">
        <f t="shared" si="0"/>
        <v>10500</v>
      </c>
      <c r="J52" s="30">
        <v>21</v>
      </c>
      <c r="K52" s="30">
        <f t="shared" si="1"/>
        <v>12705</v>
      </c>
    </row>
    <row r="53" spans="2:11" s="2" customFormat="1" ht="184.5" customHeight="1" x14ac:dyDescent="0.15">
      <c r="B53" s="6" t="s">
        <v>22</v>
      </c>
      <c r="C53" s="4" t="s">
        <v>91</v>
      </c>
      <c r="D53" s="12" t="s">
        <v>86</v>
      </c>
      <c r="E53" s="5" t="s">
        <v>122</v>
      </c>
      <c r="F53" s="6">
        <v>40</v>
      </c>
      <c r="G53" s="6" t="s">
        <v>88</v>
      </c>
      <c r="H53" s="30">
        <v>520</v>
      </c>
      <c r="I53" s="30">
        <f t="shared" si="0"/>
        <v>20800</v>
      </c>
      <c r="J53" s="30">
        <v>21</v>
      </c>
      <c r="K53" s="30">
        <f t="shared" si="1"/>
        <v>25168</v>
      </c>
    </row>
    <row r="54" spans="2:11" s="2" customFormat="1" ht="142.5" customHeight="1" x14ac:dyDescent="0.15">
      <c r="B54" s="6" t="s">
        <v>23</v>
      </c>
      <c r="C54" s="4" t="s">
        <v>92</v>
      </c>
      <c r="D54" s="12" t="s">
        <v>90</v>
      </c>
      <c r="E54" s="5" t="s">
        <v>122</v>
      </c>
      <c r="F54" s="6">
        <v>25</v>
      </c>
      <c r="G54" s="6" t="s">
        <v>88</v>
      </c>
      <c r="H54" s="30">
        <v>450</v>
      </c>
      <c r="I54" s="30">
        <f t="shared" si="0"/>
        <v>11250</v>
      </c>
      <c r="J54" s="30">
        <v>21</v>
      </c>
      <c r="K54" s="30">
        <f t="shared" si="1"/>
        <v>13612.5</v>
      </c>
    </row>
    <row r="55" spans="2:11" s="2" customFormat="1" ht="186.75" customHeight="1" x14ac:dyDescent="0.15">
      <c r="B55" s="6" t="s">
        <v>24</v>
      </c>
      <c r="C55" s="11" t="s">
        <v>93</v>
      </c>
      <c r="D55" s="12" t="s">
        <v>120</v>
      </c>
      <c r="E55" s="5" t="s">
        <v>123</v>
      </c>
      <c r="F55" s="6">
        <v>15</v>
      </c>
      <c r="G55" s="6" t="s">
        <v>88</v>
      </c>
      <c r="H55" s="30">
        <v>450</v>
      </c>
      <c r="I55" s="30">
        <f t="shared" si="0"/>
        <v>6750</v>
      </c>
      <c r="J55" s="30">
        <v>21</v>
      </c>
      <c r="K55" s="30">
        <f t="shared" si="1"/>
        <v>8167.5</v>
      </c>
    </row>
    <row r="56" spans="2:11" s="2" customFormat="1" ht="151.5" customHeight="1" x14ac:dyDescent="0.15">
      <c r="B56" s="6" t="s">
        <v>25</v>
      </c>
      <c r="C56" s="11" t="s">
        <v>94</v>
      </c>
      <c r="D56" s="29" t="s">
        <v>121</v>
      </c>
      <c r="E56" s="5" t="s">
        <v>123</v>
      </c>
      <c r="F56" s="6">
        <v>15</v>
      </c>
      <c r="G56" s="6" t="s">
        <v>88</v>
      </c>
      <c r="H56" s="30">
        <v>400</v>
      </c>
      <c r="I56" s="30">
        <f t="shared" si="0"/>
        <v>6000</v>
      </c>
      <c r="J56" s="30">
        <v>21</v>
      </c>
      <c r="K56" s="30">
        <f t="shared" si="1"/>
        <v>7260</v>
      </c>
    </row>
    <row r="57" spans="2:11" s="2" customFormat="1" ht="150.75" customHeight="1" x14ac:dyDescent="0.15">
      <c r="B57" s="6" t="s">
        <v>26</v>
      </c>
      <c r="C57" s="4" t="s">
        <v>95</v>
      </c>
      <c r="D57" s="3" t="s">
        <v>96</v>
      </c>
      <c r="E57" s="5" t="s">
        <v>97</v>
      </c>
      <c r="F57" s="6">
        <v>20</v>
      </c>
      <c r="G57" s="6" t="s">
        <v>88</v>
      </c>
      <c r="H57" s="30">
        <v>230</v>
      </c>
      <c r="I57" s="30">
        <f>H57*F57</f>
        <v>4600</v>
      </c>
      <c r="J57" s="30">
        <v>21</v>
      </c>
      <c r="K57" s="30">
        <f>I57*1.21</f>
        <v>5566</v>
      </c>
    </row>
    <row r="58" spans="2:11" s="2" customFormat="1" ht="15" customHeight="1" x14ac:dyDescent="0.15">
      <c r="B58" s="60" t="s">
        <v>27</v>
      </c>
      <c r="C58" s="61"/>
      <c r="D58" s="61"/>
      <c r="E58" s="61"/>
      <c r="F58" s="61"/>
      <c r="G58" s="62"/>
      <c r="H58" s="63">
        <f>SUM(I51:I57)</f>
        <v>77900</v>
      </c>
      <c r="I58" s="64"/>
      <c r="J58" s="64"/>
      <c r="K58" s="65"/>
    </row>
    <row r="59" spans="2:11" s="2" customFormat="1" ht="15" customHeight="1" x14ac:dyDescent="0.15">
      <c r="B59" s="60" t="s">
        <v>28</v>
      </c>
      <c r="C59" s="61"/>
      <c r="D59" s="61"/>
      <c r="E59" s="61"/>
      <c r="F59" s="61"/>
      <c r="G59" s="62"/>
      <c r="H59" s="63">
        <f>H60-H58</f>
        <v>16359</v>
      </c>
      <c r="I59" s="64"/>
      <c r="J59" s="64"/>
      <c r="K59" s="65"/>
    </row>
    <row r="60" spans="2:11" s="2" customFormat="1" ht="15" customHeight="1" x14ac:dyDescent="0.15">
      <c r="B60" s="60" t="s">
        <v>29</v>
      </c>
      <c r="C60" s="61"/>
      <c r="D60" s="61"/>
      <c r="E60" s="61"/>
      <c r="F60" s="61"/>
      <c r="G60" s="62"/>
      <c r="H60" s="63">
        <f>SUM(H58*1.21)</f>
        <v>94259</v>
      </c>
      <c r="I60" s="64"/>
      <c r="J60" s="64"/>
      <c r="K60" s="65"/>
    </row>
    <row r="61" spans="2:11" s="1" customFormat="1" ht="13" x14ac:dyDescent="0.15">
      <c r="B61" s="16">
        <v>2</v>
      </c>
      <c r="C61" s="68" t="s">
        <v>98</v>
      </c>
      <c r="D61" s="69"/>
      <c r="E61" s="69"/>
      <c r="F61" s="69"/>
      <c r="G61" s="69"/>
      <c r="H61" s="69"/>
      <c r="I61" s="69"/>
      <c r="J61" s="69"/>
      <c r="K61" s="70"/>
    </row>
    <row r="62" spans="2:11" s="2" customFormat="1" ht="195.75" customHeight="1" x14ac:dyDescent="0.15">
      <c r="B62" s="6" t="s">
        <v>30</v>
      </c>
      <c r="C62" s="4" t="s">
        <v>99</v>
      </c>
      <c r="D62" s="3" t="s">
        <v>100</v>
      </c>
      <c r="E62" s="5" t="s">
        <v>101</v>
      </c>
      <c r="F62" s="6">
        <v>40</v>
      </c>
      <c r="G62" s="6" t="s">
        <v>88</v>
      </c>
      <c r="H62" s="30">
        <v>260</v>
      </c>
      <c r="I62" s="30">
        <f>H62*F62</f>
        <v>10400</v>
      </c>
      <c r="J62" s="30">
        <v>21</v>
      </c>
      <c r="K62" s="30">
        <f>I62*1.21</f>
        <v>12584</v>
      </c>
    </row>
    <row r="63" spans="2:11" s="2" customFormat="1" ht="184.5" customHeight="1" x14ac:dyDescent="0.15">
      <c r="B63" s="6" t="s">
        <v>31</v>
      </c>
      <c r="C63" s="4" t="s">
        <v>102</v>
      </c>
      <c r="D63" s="3" t="s">
        <v>103</v>
      </c>
      <c r="E63" s="5" t="s">
        <v>104</v>
      </c>
      <c r="F63" s="6">
        <v>60</v>
      </c>
      <c r="G63" s="6" t="s">
        <v>88</v>
      </c>
      <c r="H63" s="30">
        <v>230</v>
      </c>
      <c r="I63" s="30">
        <f t="shared" ref="I63:I68" si="2">H63*F63</f>
        <v>13800</v>
      </c>
      <c r="J63" s="30">
        <v>21</v>
      </c>
      <c r="K63" s="30">
        <f t="shared" ref="K63:K68" si="3">I63*1.21</f>
        <v>16698</v>
      </c>
    </row>
    <row r="64" spans="2:11" s="2" customFormat="1" ht="264.75" customHeight="1" x14ac:dyDescent="0.15">
      <c r="B64" s="6" t="s">
        <v>32</v>
      </c>
      <c r="C64" s="4" t="s">
        <v>105</v>
      </c>
      <c r="D64" s="3" t="s">
        <v>106</v>
      </c>
      <c r="E64" s="5" t="s">
        <v>107</v>
      </c>
      <c r="F64" s="6">
        <v>40</v>
      </c>
      <c r="G64" s="6" t="s">
        <v>88</v>
      </c>
      <c r="H64" s="30">
        <v>220</v>
      </c>
      <c r="I64" s="30">
        <f t="shared" si="2"/>
        <v>8800</v>
      </c>
      <c r="J64" s="30">
        <v>21</v>
      </c>
      <c r="K64" s="30">
        <f t="shared" si="3"/>
        <v>10648</v>
      </c>
    </row>
    <row r="65" spans="1:11" s="2" customFormat="1" ht="263.25" customHeight="1" x14ac:dyDescent="0.15">
      <c r="B65" s="6" t="s">
        <v>33</v>
      </c>
      <c r="C65" s="4" t="s">
        <v>108</v>
      </c>
      <c r="D65" s="3" t="s">
        <v>109</v>
      </c>
      <c r="E65" s="5" t="s">
        <v>110</v>
      </c>
      <c r="F65" s="6">
        <v>35</v>
      </c>
      <c r="G65" s="6" t="s">
        <v>88</v>
      </c>
      <c r="H65" s="31">
        <v>500</v>
      </c>
      <c r="I65" s="30">
        <f t="shared" si="2"/>
        <v>17500</v>
      </c>
      <c r="J65" s="30">
        <v>21</v>
      </c>
      <c r="K65" s="30">
        <f t="shared" si="3"/>
        <v>21175</v>
      </c>
    </row>
    <row r="66" spans="1:11" s="2" customFormat="1" ht="265.5" customHeight="1" x14ac:dyDescent="0.15">
      <c r="B66" s="6" t="s">
        <v>34</v>
      </c>
      <c r="C66" s="4" t="s">
        <v>111</v>
      </c>
      <c r="D66" s="3" t="s">
        <v>112</v>
      </c>
      <c r="E66" s="5" t="s">
        <v>113</v>
      </c>
      <c r="F66" s="6">
        <v>35</v>
      </c>
      <c r="G66" s="6" t="s">
        <v>88</v>
      </c>
      <c r="H66" s="30">
        <v>550</v>
      </c>
      <c r="I66" s="30">
        <f t="shared" si="2"/>
        <v>19250</v>
      </c>
      <c r="J66" s="30">
        <v>21</v>
      </c>
      <c r="K66" s="30">
        <f t="shared" si="3"/>
        <v>23292.5</v>
      </c>
    </row>
    <row r="67" spans="1:11" s="2" customFormat="1" ht="228.75" customHeight="1" x14ac:dyDescent="0.15">
      <c r="B67" s="6" t="s">
        <v>35</v>
      </c>
      <c r="C67" s="4" t="s">
        <v>114</v>
      </c>
      <c r="D67" s="3" t="s">
        <v>115</v>
      </c>
      <c r="E67" s="5" t="s">
        <v>116</v>
      </c>
      <c r="F67" s="6">
        <v>10</v>
      </c>
      <c r="G67" s="6" t="s">
        <v>88</v>
      </c>
      <c r="H67" s="30">
        <v>700</v>
      </c>
      <c r="I67" s="30">
        <f t="shared" si="2"/>
        <v>7000</v>
      </c>
      <c r="J67" s="30">
        <v>21</v>
      </c>
      <c r="K67" s="30">
        <f t="shared" si="3"/>
        <v>8470</v>
      </c>
    </row>
    <row r="68" spans="1:11" s="2" customFormat="1" ht="143.25" customHeight="1" x14ac:dyDescent="0.15">
      <c r="B68" s="6" t="s">
        <v>36</v>
      </c>
      <c r="C68" s="4" t="s">
        <v>117</v>
      </c>
      <c r="D68" s="3" t="s">
        <v>118</v>
      </c>
      <c r="E68" s="5" t="s">
        <v>119</v>
      </c>
      <c r="F68" s="6">
        <v>20</v>
      </c>
      <c r="G68" s="6" t="s">
        <v>88</v>
      </c>
      <c r="H68" s="30">
        <v>90</v>
      </c>
      <c r="I68" s="30">
        <f t="shared" si="2"/>
        <v>1800</v>
      </c>
      <c r="J68" s="30">
        <v>21</v>
      </c>
      <c r="K68" s="30">
        <f t="shared" si="3"/>
        <v>2178</v>
      </c>
    </row>
    <row r="69" spans="1:11" s="2" customFormat="1" ht="15" customHeight="1" x14ac:dyDescent="0.15">
      <c r="B69" s="60" t="s">
        <v>27</v>
      </c>
      <c r="C69" s="61"/>
      <c r="D69" s="61"/>
      <c r="E69" s="61"/>
      <c r="F69" s="61"/>
      <c r="G69" s="62"/>
      <c r="H69" s="63">
        <f>SUM(I62:I68)</f>
        <v>78550</v>
      </c>
      <c r="I69" s="64"/>
      <c r="J69" s="64"/>
      <c r="K69" s="65"/>
    </row>
    <row r="70" spans="1:11" s="2" customFormat="1" ht="15" customHeight="1" x14ac:dyDescent="0.15">
      <c r="B70" s="60" t="s">
        <v>28</v>
      </c>
      <c r="C70" s="61"/>
      <c r="D70" s="61"/>
      <c r="E70" s="61"/>
      <c r="F70" s="61"/>
      <c r="G70" s="62"/>
      <c r="H70" s="63">
        <f>H71-H69</f>
        <v>16495.5</v>
      </c>
      <c r="I70" s="64"/>
      <c r="J70" s="64"/>
      <c r="K70" s="65"/>
    </row>
    <row r="71" spans="1:11" s="2" customFormat="1" ht="15" customHeight="1" x14ac:dyDescent="0.15">
      <c r="B71" s="60" t="s">
        <v>29</v>
      </c>
      <c r="C71" s="61"/>
      <c r="D71" s="61"/>
      <c r="E71" s="61"/>
      <c r="F71" s="61"/>
      <c r="G71" s="62"/>
      <c r="H71" s="63">
        <f>H69*1.21</f>
        <v>95045.5</v>
      </c>
      <c r="I71" s="64"/>
      <c r="J71" s="64"/>
      <c r="K71" s="65"/>
    </row>
    <row r="73" spans="1:11" ht="15.75" customHeight="1" x14ac:dyDescent="0.2">
      <c r="A73" s="41" t="s">
        <v>56</v>
      </c>
      <c r="B73" s="41"/>
      <c r="C73" s="41"/>
      <c r="D73" s="41"/>
      <c r="E73" s="41"/>
      <c r="F73" s="41"/>
      <c r="G73" s="41"/>
      <c r="H73" s="41"/>
      <c r="I73" s="41"/>
      <c r="J73" s="25"/>
    </row>
    <row r="74" spans="1:11" ht="15.75" customHeight="1" x14ac:dyDescent="0.2">
      <c r="D74" s="42" t="s">
        <v>57</v>
      </c>
      <c r="E74" s="42"/>
      <c r="F74" s="42"/>
      <c r="G74" s="42"/>
      <c r="H74" s="56">
        <f>H69+H58</f>
        <v>156450</v>
      </c>
      <c r="I74" s="56"/>
      <c r="J74" s="56"/>
      <c r="K74" s="56"/>
    </row>
    <row r="75" spans="1:11" ht="16.5" customHeight="1" x14ac:dyDescent="0.2">
      <c r="D75" s="42" t="s">
        <v>58</v>
      </c>
      <c r="E75" s="42"/>
      <c r="F75" s="42"/>
      <c r="G75" s="42"/>
      <c r="H75" s="56">
        <f>H76-H74</f>
        <v>32854.5</v>
      </c>
      <c r="I75" s="56"/>
      <c r="J75" s="56"/>
      <c r="K75" s="56"/>
    </row>
    <row r="76" spans="1:11" ht="14.5" customHeight="1" x14ac:dyDescent="0.2">
      <c r="D76" s="42" t="s">
        <v>59</v>
      </c>
      <c r="E76" s="42"/>
      <c r="F76" s="42"/>
      <c r="G76" s="42"/>
      <c r="H76" s="56">
        <f>H74*1.21</f>
        <v>189304.5</v>
      </c>
      <c r="I76" s="56"/>
      <c r="J76" s="56"/>
      <c r="K76" s="56"/>
    </row>
    <row r="77" spans="1:11" x14ac:dyDescent="0.2">
      <c r="D77" s="22"/>
      <c r="E77" s="8"/>
      <c r="F77" s="8"/>
      <c r="G77"/>
    </row>
    <row r="78" spans="1:11" ht="12" customHeight="1" x14ac:dyDescent="0.2">
      <c r="A78" s="54" t="s">
        <v>60</v>
      </c>
      <c r="B78" s="54"/>
      <c r="C78" s="54"/>
      <c r="D78" s="54"/>
      <c r="E78" s="54"/>
      <c r="F78" s="54"/>
      <c r="G78" s="54"/>
      <c r="H78" s="54"/>
      <c r="I78" s="54"/>
    </row>
    <row r="79" spans="1:11" ht="14.25" customHeight="1" x14ac:dyDescent="0.2">
      <c r="A79" s="55" t="s">
        <v>61</v>
      </c>
      <c r="B79" s="55"/>
      <c r="C79" s="55"/>
      <c r="D79" s="55"/>
      <c r="E79" s="55"/>
      <c r="F79" s="55"/>
      <c r="G79" s="55"/>
      <c r="H79" s="55"/>
      <c r="I79" s="55"/>
    </row>
    <row r="81" spans="2:7" x14ac:dyDescent="0.2">
      <c r="B81" s="34" t="s">
        <v>62</v>
      </c>
      <c r="C81" s="34"/>
      <c r="D81" s="34"/>
      <c r="E81" s="34"/>
      <c r="F81" s="34"/>
      <c r="G81"/>
    </row>
    <row r="82" spans="2:7" x14ac:dyDescent="0.2">
      <c r="B82" s="8"/>
      <c r="C82" s="26"/>
      <c r="G82"/>
    </row>
    <row r="83" spans="2:7" ht="44" customHeight="1" x14ac:dyDescent="0.2">
      <c r="B83" s="27" t="s">
        <v>5</v>
      </c>
      <c r="C83" s="27" t="s">
        <v>63</v>
      </c>
      <c r="D83" s="27" t="s">
        <v>64</v>
      </c>
      <c r="E83" s="35" t="s">
        <v>65</v>
      </c>
      <c r="F83" s="36"/>
      <c r="G83"/>
    </row>
    <row r="84" spans="2:7" x14ac:dyDescent="0.2">
      <c r="B84" s="28" t="s">
        <v>66</v>
      </c>
      <c r="C84" s="32"/>
      <c r="D84" s="32"/>
      <c r="E84" s="37"/>
      <c r="F84" s="38"/>
      <c r="G84"/>
    </row>
    <row r="85" spans="2:7" x14ac:dyDescent="0.2">
      <c r="B85" s="28" t="s">
        <v>67</v>
      </c>
      <c r="C85" s="32"/>
      <c r="D85" s="32"/>
      <c r="E85" s="37"/>
      <c r="F85" s="38"/>
      <c r="G85"/>
    </row>
    <row r="86" spans="2:7" x14ac:dyDescent="0.2">
      <c r="B86" s="28" t="s">
        <v>68</v>
      </c>
      <c r="C86" s="32"/>
      <c r="D86" s="32"/>
      <c r="E86" s="37"/>
      <c r="F86" s="38"/>
      <c r="G86"/>
    </row>
    <row r="87" spans="2:7" x14ac:dyDescent="0.2">
      <c r="B87" s="8"/>
      <c r="C87" s="26"/>
      <c r="G87"/>
    </row>
    <row r="88" spans="2:7" x14ac:dyDescent="0.2">
      <c r="B88" s="34" t="s">
        <v>69</v>
      </c>
      <c r="C88" s="34"/>
      <c r="D88" s="34"/>
      <c r="E88" s="34"/>
      <c r="F88" s="34"/>
      <c r="G88" s="34"/>
    </row>
    <row r="89" spans="2:7" x14ac:dyDescent="0.2">
      <c r="B89" s="8"/>
      <c r="C89" s="26"/>
      <c r="G89"/>
    </row>
    <row r="90" spans="2:7" ht="28" x14ac:dyDescent="0.2">
      <c r="B90" s="27" t="s">
        <v>5</v>
      </c>
      <c r="C90" s="27" t="s">
        <v>70</v>
      </c>
      <c r="D90" s="27" t="s">
        <v>71</v>
      </c>
      <c r="E90" s="35" t="s">
        <v>72</v>
      </c>
      <c r="F90" s="36"/>
      <c r="G90"/>
    </row>
    <row r="91" spans="2:7" x14ac:dyDescent="0.2">
      <c r="B91" s="28" t="s">
        <v>66</v>
      </c>
      <c r="C91" s="33"/>
      <c r="D91" s="33"/>
      <c r="E91" s="39"/>
      <c r="F91" s="40"/>
      <c r="G91"/>
    </row>
    <row r="92" spans="2:7" x14ac:dyDescent="0.2">
      <c r="B92" s="28" t="s">
        <v>67</v>
      </c>
      <c r="C92" s="33"/>
      <c r="D92" s="33"/>
      <c r="E92" s="39"/>
      <c r="F92" s="40"/>
      <c r="G92"/>
    </row>
    <row r="93" spans="2:7" x14ac:dyDescent="0.2">
      <c r="B93" s="28" t="s">
        <v>68</v>
      </c>
      <c r="C93" s="33"/>
      <c r="D93" s="33"/>
      <c r="E93" s="39"/>
      <c r="F93" s="40"/>
      <c r="G93"/>
    </row>
  </sheetData>
  <mergeCells count="85">
    <mergeCell ref="B19:K19"/>
    <mergeCell ref="B20:K20"/>
    <mergeCell ref="B21:K21"/>
    <mergeCell ref="B22:K22"/>
    <mergeCell ref="B24:K24"/>
    <mergeCell ref="B31:G31"/>
    <mergeCell ref="B32:G32"/>
    <mergeCell ref="B33:G33"/>
    <mergeCell ref="B25:F25"/>
    <mergeCell ref="B34:G34"/>
    <mergeCell ref="B26:G26"/>
    <mergeCell ref="B27:G27"/>
    <mergeCell ref="B28:G28"/>
    <mergeCell ref="B29:G29"/>
    <mergeCell ref="B30:G30"/>
    <mergeCell ref="B35:G35"/>
    <mergeCell ref="B36:G36"/>
    <mergeCell ref="B37:G37"/>
    <mergeCell ref="B38:G38"/>
    <mergeCell ref="B39:G39"/>
    <mergeCell ref="B40:G40"/>
    <mergeCell ref="B41:G41"/>
    <mergeCell ref="B42:G42"/>
    <mergeCell ref="B44:G44"/>
    <mergeCell ref="B45:G45"/>
    <mergeCell ref="B43:G43"/>
    <mergeCell ref="B11:D11"/>
    <mergeCell ref="B12:D12"/>
    <mergeCell ref="B13:D13"/>
    <mergeCell ref="B14:D14"/>
    <mergeCell ref="B15:D15"/>
    <mergeCell ref="A1:F1"/>
    <mergeCell ref="B6:I6"/>
    <mergeCell ref="B8:D8"/>
    <mergeCell ref="B9:D9"/>
    <mergeCell ref="B10:D10"/>
    <mergeCell ref="G1:K1"/>
    <mergeCell ref="E13:K13"/>
    <mergeCell ref="B70:G70"/>
    <mergeCell ref="H70:K70"/>
    <mergeCell ref="B71:G71"/>
    <mergeCell ref="H71:K71"/>
    <mergeCell ref="B58:G58"/>
    <mergeCell ref="B59:G59"/>
    <mergeCell ref="B48:F48"/>
    <mergeCell ref="C50:K50"/>
    <mergeCell ref="C61:K61"/>
    <mergeCell ref="B69:G69"/>
    <mergeCell ref="H69:K69"/>
    <mergeCell ref="B60:G60"/>
    <mergeCell ref="H58:K58"/>
    <mergeCell ref="H59:K59"/>
    <mergeCell ref="H60:K60"/>
    <mergeCell ref="A78:I78"/>
    <mergeCell ref="A79:I79"/>
    <mergeCell ref="H74:K74"/>
    <mergeCell ref="H75:K75"/>
    <mergeCell ref="H76:K76"/>
    <mergeCell ref="D76:G76"/>
    <mergeCell ref="A73:I73"/>
    <mergeCell ref="D74:G74"/>
    <mergeCell ref="D75:G75"/>
    <mergeCell ref="A3:K3"/>
    <mergeCell ref="A4:K4"/>
    <mergeCell ref="B16:D16"/>
    <mergeCell ref="B17:D17"/>
    <mergeCell ref="E8:K8"/>
    <mergeCell ref="E14:K14"/>
    <mergeCell ref="E15:K15"/>
    <mergeCell ref="E16:K16"/>
    <mergeCell ref="E17:K17"/>
    <mergeCell ref="E9:K9"/>
    <mergeCell ref="E10:K10"/>
    <mergeCell ref="E11:K11"/>
    <mergeCell ref="E12:K12"/>
    <mergeCell ref="B88:G88"/>
    <mergeCell ref="E90:F90"/>
    <mergeCell ref="E91:F91"/>
    <mergeCell ref="E92:F92"/>
    <mergeCell ref="E93:F93"/>
    <mergeCell ref="B81:F81"/>
    <mergeCell ref="E83:F83"/>
    <mergeCell ref="E84:F84"/>
    <mergeCell ref="E85:F85"/>
    <mergeCell ref="E86:F86"/>
  </mergeCells>
  <hyperlinks>
    <hyperlink ref="E16" r:id="rId1" xr:uid="{00000000-0004-0000-0000-000000000000}"/>
  </hyperlinks>
  <pageMargins left="0.31496062992125984" right="0.31496062992125984" top="0.35433070866141736" bottom="0.35433070866141736" header="0.31496062992125984" footer="0.31496062992125984"/>
  <pageSetup paperSize="9" scale="81" orientation="landscape" r:id="rId2"/>
  <rowBreaks count="1" manualBreakCount="1">
    <brk id="79"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Sandra D</cp:lastModifiedBy>
  <cp:lastPrinted>2023-07-05T10:23:49Z</cp:lastPrinted>
  <dcterms:created xsi:type="dcterms:W3CDTF">2022-06-06T06:41:10Z</dcterms:created>
  <dcterms:modified xsi:type="dcterms:W3CDTF">2023-11-06T04:17:33Z</dcterms:modified>
</cp:coreProperties>
</file>